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92.168.31.181\100_管理課\120_医療経営戦略室\照会・回答\01_財政課照会（財政課とりまとめを含む）\12_経営比較分析表\R5年度\1_作成\"/>
    </mc:Choice>
  </mc:AlternateContent>
  <xr:revisionPtr revIDLastSave="0" documentId="13_ncr:1_{CC354195-B667-45B7-BB0A-8ECFFBF21270}" xr6:coauthVersionLast="47" xr6:coauthVersionMax="47" xr10:uidLastSave="{00000000-0000-0000-0000-000000000000}"/>
  <workbookProtection workbookAlgorithmName="SHA-512" workbookHashValue="k6OkRMyMkSKxgVnBdIe6w3mh5cjeAgtGoJdLIspFwz4LE4aWN7XhUqYLRfRAmGrIUGSiPavcGDrKj3SmvptHCg==" workbookSaltValue="dxgcGLpQm0f/NlfbqYP7X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JB78" i="4" l="1"/>
  <c r="IZ54" i="4"/>
  <c r="IZ32" i="4"/>
  <c r="FL32" i="4"/>
  <c r="FO78" i="4"/>
  <c r="FL54"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<sst xmlns="http://schemas.openxmlformats.org/spreadsheetml/2006/main" count="341" uniqueCount="192">
  <si>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</si>
  <si>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</si>
  <si>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</si>
  <si>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</si>
  <si>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</si>
  <si>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</si>
  <si>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</si>
  <si>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</si>
  <si>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</si>
  <si>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</si>
  <si>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</si>
  <si>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</si>
  <si>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</si>
  <si>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</si>
  <si>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</si>
  <si>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</si>
  <si>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</si>
  <si>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</si>
  <si>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</si>
  <si>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</si>
  <si>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</si>
  <si>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</si>
  <si>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</si>
  <si>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</si>
  <si>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</si>
  <si>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</si>
  <si>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</si>
  <si>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</si>
  <si>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</si>
  <si>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</si>
  <si>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</si>
  <si>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</si>
  <si>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</si>
  <si>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</si>
  <si>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</si>
  <si>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</si>
  <si>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</si>
  <si>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</si>
  <si>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</si>
  <si>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</si>
  <si>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</si>
  <si>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</si>
  <si>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</si>
  <si>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</si>
  <si>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</si>
  <si>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</si>
  <si>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</si>
  <si>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</si>
  <si>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</si>
  <si>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</si>
  <si>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</si>
  <si>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</si>
  <si>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</si>
  <si>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</si>
  <si>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</si>
  <si>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</si>
  <si>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</si>
  <si>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</si>
  <si>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</si>
  <si>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</si>
  <si>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</si>
  <si>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</si>
  <si>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</si>
  <si>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</si>
  <si>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</si>
  <si>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</si>
  <si>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</si>
  <si>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</si>
  <si>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</si>
  <si>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</si>
  <si>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</si>
  <si>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</si>
  <si>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</si>
  <si>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</si>
  <si>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</si>
  <si>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</si>
  <si>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</si>
  <si>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</si>
  <si>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</si>
  <si>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</si>
  <si>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</si>
  <si>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</si>
  <si>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</si>
  <si>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</si>
  <si>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</si>
  <si>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</si>
  <si>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</si>
  <si>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</si>
  <si>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</si>
  <si>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</si>
  <si>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</si>
  <si>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</si>
  <si>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</si>
  <si>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</si>
  <si>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</si>
  <si>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</si>
  <si>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</si>
  <si>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</si>
  <si>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</si>
  <si>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</si>
  <si>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</si>
  <si>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</si>
  <si>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</si>
  <si>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</si>
  <si>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</si>
  <si>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</si>
  <si>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</si>
  <si>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</si>
  <si>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</si>
  <si>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</si>
  <si>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</si>
  <si>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</si>
  <si>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</si>
  <si>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</si>
  <si>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</si>
  <si>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</si>
  <si>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</si>
  <si>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</si>
  <si>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</si>
  <si>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</si>
  <si>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</si>
  <si>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</si>
  <si>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</si>
  <si>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</si>
  <si>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</si>
  <si>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</si>
  <si>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</si>
  <si>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</si>
  <si>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</si>
  <si>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</si>
  <si>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</si>
  <si>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</si>
  <si>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</si>
  <si>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</si>
  <si>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</si>
  <si>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</si>
  <si>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</si>
  <si>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</si>
  <si>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</si>
  <si>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</si>
  <si>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</si>
  <si>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</si>
  <si>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</si>
  <si>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</si>
  <si>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</si>
  <si>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</si>
  <si>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</si>
  <si>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</si>
  <si>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</si>
  <si>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</si>
  <si>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</si>
  <si>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</si>
  <si>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</si>
  <si>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</si>
  <si>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</si>
  <si>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</si>
  <si>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</si>
  <si>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</si>
  <si>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</si>
  <si>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</si>
  <si>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</si>
  <si>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当該値(N-1)</t>
    <phoneticPr fontId="5"/>
  </si>
  <si>
    <t>当該値(N)</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</si>
  <si>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</si>
  <si>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</si>
  <si>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</si>
  <si>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</si>
  <si>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</si>
  <si>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</si>
  <si>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</si>
  <si>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八戸市</t>
  </si>
  <si>
    <t>八戸市民病院</t>
  </si>
  <si>
    <t>条例全部</t>
  </si>
  <si>
    <t>病院事業</t>
  </si>
  <si>
    <t>一般病院</t>
  </si>
  <si>
    <t>500床以上</t>
  </si>
  <si>
    <t>自治体職員 民間企業出身 学術・研究機関出身 その他</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</si>
  <si>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</si>
  <si>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</si>
  <si>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</si>
  <si>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</si>
  <si>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</si>
  <si>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</si>
  <si>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</si>
  <si>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</si>
  <si>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</si>
  <si>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</si>
  <si>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</si>
  <si>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青森県南地域の中核病院として、救急・小児・周産期・災害・精神などの不採算・特殊部門に関わる医療や高度で専門的な医療を提供する役割を担っている。
　また、地域医療支援病院として、地域の病院や診療所等との機能分担による連携を進め、地域完結型の医療体制づくりに努めている。</t>
    <rPh sb="1" eb="3">
      <t>アオモリ</t>
    </rPh>
    <rPh sb="3" eb="5">
      <t>ケンナン</t>
    </rPh>
    <rPh sb="5" eb="7">
      <t>チイキ</t>
    </rPh>
    <rPh sb="8" eb="10">
      <t>チュウカク</t>
    </rPh>
    <rPh sb="10" eb="12">
      <t>ビョウイン</t>
    </rPh>
    <rPh sb="16" eb="18">
      <t>キュウキュウ</t>
    </rPh>
    <rPh sb="19" eb="21">
      <t>ショウニ</t>
    </rPh>
    <rPh sb="22" eb="25">
      <t>シュウサンキ</t>
    </rPh>
    <rPh sb="26" eb="28">
      <t>サイガイ</t>
    </rPh>
    <rPh sb="29" eb="31">
      <t>セイシン</t>
    </rPh>
    <rPh sb="34" eb="37">
      <t>フサイサン</t>
    </rPh>
    <rPh sb="38" eb="40">
      <t>トクシュ</t>
    </rPh>
    <rPh sb="40" eb="42">
      <t>ブモン</t>
    </rPh>
    <rPh sb="43" eb="44">
      <t>カカ</t>
    </rPh>
    <rPh sb="46" eb="48">
      <t>イリョウ</t>
    </rPh>
    <rPh sb="49" eb="51">
      <t>コウド</t>
    </rPh>
    <rPh sb="52" eb="55">
      <t>センモンテキ</t>
    </rPh>
    <rPh sb="56" eb="58">
      <t>イリョウ</t>
    </rPh>
    <rPh sb="59" eb="61">
      <t>テイキョウ</t>
    </rPh>
    <rPh sb="63" eb="65">
      <t>ヤクワリ</t>
    </rPh>
    <rPh sb="66" eb="67">
      <t>ニナ</t>
    </rPh>
    <rPh sb="77" eb="79">
      <t>チイキ</t>
    </rPh>
    <rPh sb="79" eb="81">
      <t>イリョウ</t>
    </rPh>
    <rPh sb="81" eb="83">
      <t>シエン</t>
    </rPh>
    <rPh sb="83" eb="85">
      <t>ビョウイン</t>
    </rPh>
    <rPh sb="89" eb="91">
      <t>チイキ</t>
    </rPh>
    <rPh sb="92" eb="94">
      <t>ビョウイン</t>
    </rPh>
    <rPh sb="95" eb="98">
      <t>シンリョウジョ</t>
    </rPh>
    <rPh sb="98" eb="99">
      <t>トウ</t>
    </rPh>
    <rPh sb="101" eb="103">
      <t>キノウ</t>
    </rPh>
    <rPh sb="103" eb="105">
      <t>ブンタン</t>
    </rPh>
    <rPh sb="108" eb="110">
      <t>レンケイ</t>
    </rPh>
    <rPh sb="111" eb="112">
      <t>スス</t>
    </rPh>
    <rPh sb="114" eb="116">
      <t>チイキ</t>
    </rPh>
    <rPh sb="116" eb="119">
      <t>カンケツガタ</t>
    </rPh>
    <rPh sb="120" eb="122">
      <t>イリョウ</t>
    </rPh>
    <rPh sb="122" eb="124">
      <t>タイセイ</t>
    </rPh>
    <rPh sb="128" eb="129">
      <t>ツト</t>
    </rPh>
    <phoneticPr fontId="5"/>
  </si>
  <si>
    <t>　有形固定資産減価償却率、器械備品減価償却率ともに類似病院と比較して高い値となっている。
　今後もさらに施設や器械の老朽化が進むことから、計画的な設備・機器の更新を行う必要がある。</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5" eb="27">
      <t>ルイジ</t>
    </rPh>
    <rPh sb="27" eb="29">
      <t>ビョウイン</t>
    </rPh>
    <rPh sb="30" eb="32">
      <t>ヒカク</t>
    </rPh>
    <rPh sb="34" eb="35">
      <t>タカ</t>
    </rPh>
    <rPh sb="36" eb="37">
      <t>アタイ</t>
    </rPh>
    <rPh sb="46" eb="48">
      <t>コンゴ</t>
    </rPh>
    <rPh sb="52" eb="54">
      <t>シセツ</t>
    </rPh>
    <rPh sb="55" eb="57">
      <t>キカイ</t>
    </rPh>
    <rPh sb="58" eb="61">
      <t>ロウキュウカ</t>
    </rPh>
    <rPh sb="62" eb="63">
      <t>スス</t>
    </rPh>
    <rPh sb="69" eb="72">
      <t>ケイカクテキ</t>
    </rPh>
    <rPh sb="73" eb="75">
      <t>セツビ</t>
    </rPh>
    <rPh sb="76" eb="78">
      <t>キキ</t>
    </rPh>
    <rPh sb="79" eb="81">
      <t>コウシン</t>
    </rPh>
    <rPh sb="82" eb="83">
      <t>オコナ</t>
    </rPh>
    <rPh sb="84" eb="86">
      <t>ヒツヨウ</t>
    </rPh>
    <phoneticPr fontId="5"/>
  </si>
  <si>
    <t>　令和4年度の決算においては、新型コロナウイルス感染症やウクライナ情勢などの影響を受け、物価高騰による経費の増、また、質の高い医療の提供に資するための高額な薬剤や診療材料の使用量の増、給与改定による給与費の増など、医業費用が増加した。
　しかしながら、そうした影響を受けながらも入院、外来ともに患者数がコロナ禍前の水準に戻りつつあり、診療単価も上昇したことで、医業収益が大きく増加したこと、また、新型コロナウイルス感染症対策に係る収入も前年度を上回る規模を確保したこと等により、最終的には黒字を計上した。
　今後も、地域の中核病院としての責務を果たしていくため、健全経営の維持に努めていく。
　また、具体的な取り組みとしては、委託費の見直しや診療材料費の分析、原価計算システムを活用した診療科別の分析を行い、経営の効率化を図るとともに、専門性向上に資する研修への参加促進等により、人材の確保・育成に努める。</t>
    <rPh sb="1" eb="3">
      <t>レイワ</t>
    </rPh>
    <rPh sb="5" eb="6">
      <t>ド</t>
    </rPh>
    <rPh sb="7" eb="9">
      <t>ケッサン</t>
    </rPh>
    <rPh sb="15" eb="17">
      <t>シンガタ</t>
    </rPh>
    <rPh sb="24" eb="27">
      <t>カンセンショウ</t>
    </rPh>
    <rPh sb="33" eb="35">
      <t>ジョウセイ</t>
    </rPh>
    <rPh sb="38" eb="40">
      <t>エイキョウ</t>
    </rPh>
    <rPh sb="41" eb="42">
      <t>ウ</t>
    </rPh>
    <rPh sb="44" eb="46">
      <t>ブッカ</t>
    </rPh>
    <rPh sb="46" eb="48">
      <t>コウトウ</t>
    </rPh>
    <rPh sb="51" eb="53">
      <t>ケイヒ</t>
    </rPh>
    <rPh sb="54" eb="55">
      <t>ゾウ</t>
    </rPh>
    <rPh sb="59" eb="60">
      <t>シツ</t>
    </rPh>
    <rPh sb="61" eb="62">
      <t>タカ</t>
    </rPh>
    <rPh sb="63" eb="65">
      <t>イリョウ</t>
    </rPh>
    <rPh sb="66" eb="68">
      <t>テイキョウ</t>
    </rPh>
    <rPh sb="69" eb="70">
      <t>シ</t>
    </rPh>
    <rPh sb="75" eb="77">
      <t>コウガク</t>
    </rPh>
    <rPh sb="78" eb="80">
      <t>ヤクザイ</t>
    </rPh>
    <rPh sb="81" eb="83">
      <t>シンリョウ</t>
    </rPh>
    <rPh sb="83" eb="85">
      <t>ザイリョウ</t>
    </rPh>
    <rPh sb="86" eb="89">
      <t>シヨウリョウ</t>
    </rPh>
    <rPh sb="90" eb="91">
      <t>ゾウ</t>
    </rPh>
    <rPh sb="92" eb="94">
      <t>キュウヨ</t>
    </rPh>
    <rPh sb="94" eb="96">
      <t>カイテイ</t>
    </rPh>
    <rPh sb="99" eb="101">
      <t>キュウヨ</t>
    </rPh>
    <rPh sb="101" eb="102">
      <t>ヒ</t>
    </rPh>
    <rPh sb="103" eb="104">
      <t>ゾウ</t>
    </rPh>
    <rPh sb="130" eb="132">
      <t>エイキョウ</t>
    </rPh>
    <rPh sb="133" eb="134">
      <t>ウ</t>
    </rPh>
    <rPh sb="139" eb="141">
      <t>ニュウイン</t>
    </rPh>
    <rPh sb="142" eb="144">
      <t>ガイライ</t>
    </rPh>
    <rPh sb="147" eb="150">
      <t>カンジャスウ</t>
    </rPh>
    <rPh sb="167" eb="169">
      <t>シンリョウ</t>
    </rPh>
    <rPh sb="169" eb="171">
      <t>タンカ</t>
    </rPh>
    <rPh sb="172" eb="174">
      <t>ジョウショウ</t>
    </rPh>
    <rPh sb="180" eb="182">
      <t>イギョウ</t>
    </rPh>
    <rPh sb="182" eb="184">
      <t>シュウエキ</t>
    </rPh>
    <rPh sb="185" eb="186">
      <t>オオ</t>
    </rPh>
    <rPh sb="188" eb="190">
      <t>ゾウカ</t>
    </rPh>
    <rPh sb="239" eb="242">
      <t>サイシュウテキ</t>
    </rPh>
    <rPh sb="244" eb="246">
      <t>クロジ</t>
    </rPh>
    <rPh sb="254" eb="256">
      <t>コンゴ</t>
    </rPh>
    <rPh sb="258" eb="260">
      <t>チイキ</t>
    </rPh>
    <rPh sb="261" eb="263">
      <t>チュウカク</t>
    </rPh>
    <rPh sb="263" eb="265">
      <t>ビョウイン</t>
    </rPh>
    <rPh sb="269" eb="271">
      <t>セキム</t>
    </rPh>
    <rPh sb="272" eb="273">
      <t>ハ</t>
    </rPh>
    <rPh sb="281" eb="283">
      <t>ケンゼン</t>
    </rPh>
    <rPh sb="283" eb="285">
      <t>ケイエイ</t>
    </rPh>
    <rPh sb="286" eb="288">
      <t>イジ</t>
    </rPh>
    <rPh sb="289" eb="290">
      <t>ツト</t>
    </rPh>
    <rPh sb="300" eb="303">
      <t>グタイテキ</t>
    </rPh>
    <rPh sb="304" eb="305">
      <t>ト</t>
    </rPh>
    <rPh sb="306" eb="307">
      <t>ク</t>
    </rPh>
    <rPh sb="313" eb="315">
      <t>イタク</t>
    </rPh>
    <rPh sb="315" eb="316">
      <t>ヒ</t>
    </rPh>
    <rPh sb="317" eb="319">
      <t>ミナオ</t>
    </rPh>
    <rPh sb="321" eb="323">
      <t>シンリョウ</t>
    </rPh>
    <rPh sb="323" eb="325">
      <t>ザイリョウ</t>
    </rPh>
    <rPh sb="325" eb="326">
      <t>ヒ</t>
    </rPh>
    <rPh sb="327" eb="329">
      <t>ブンセキ</t>
    </rPh>
    <rPh sb="330" eb="332">
      <t>ゲンカ</t>
    </rPh>
    <rPh sb="332" eb="334">
      <t>ケイサン</t>
    </rPh>
    <rPh sb="339" eb="341">
      <t>カツヨウ</t>
    </rPh>
    <rPh sb="343" eb="346">
      <t>シンリョウカ</t>
    </rPh>
    <rPh sb="346" eb="347">
      <t>ベツ</t>
    </rPh>
    <rPh sb="348" eb="350">
      <t>ブンセキ</t>
    </rPh>
    <rPh sb="351" eb="352">
      <t>オコナ</t>
    </rPh>
    <rPh sb="354" eb="356">
      <t>ケイエイ</t>
    </rPh>
    <rPh sb="357" eb="360">
      <t>コウリツカ</t>
    </rPh>
    <rPh sb="361" eb="362">
      <t>ハカ</t>
    </rPh>
    <rPh sb="368" eb="371">
      <t>センモンセイ</t>
    </rPh>
    <rPh sb="371" eb="373">
      <t>コウジョウ</t>
    </rPh>
    <rPh sb="374" eb="375">
      <t>シ</t>
    </rPh>
    <rPh sb="377" eb="379">
      <t>ケンシュウ</t>
    </rPh>
    <rPh sb="381" eb="383">
      <t>サンカ</t>
    </rPh>
    <rPh sb="383" eb="385">
      <t>ソクシン</t>
    </rPh>
    <rPh sb="385" eb="386">
      <t>トウ</t>
    </rPh>
    <rPh sb="390" eb="392">
      <t>ジンザイ</t>
    </rPh>
    <rPh sb="393" eb="395">
      <t>カクホ</t>
    </rPh>
    <rPh sb="396" eb="398">
      <t>イクセイ</t>
    </rPh>
    <rPh sb="399" eb="400">
      <t>ツト</t>
    </rPh>
    <phoneticPr fontId="5"/>
  </si>
  <si>
    <t>　②医業収支比率はR1年度以降100％を下回っている状況である。これは、新型コロナウイルス感染症やウクライナ情勢等の影響により、給与費、材料費などの費用が増加したことが原因と考えられる。しかしながら、患者数がコロナ禍前の水準に戻りつつあり、診療単価も上昇したことで医業収益が大きく増加し、医業収支比率は微増した。また、新型コロナウイルス感染症対応病床の確保に対する補助金収入により、①経常収支比率はR3年度と同程度となり、結果的に黒字を確保し、R3年度に引き続き利益剰余金を計上した。（⇒⑨累積欠損金比率）
　④病床利用率は年々上昇傾向にあり、類似病院の平均と比較すると高い状態を維持している。⑤入院患者1人1日当たり収益、⑥外来患者1人1日当たり収益については、ともに増加傾向にあるものの、類似病院に比べて低い値となっていることから、診療報酬の加算等について分析・検討していく余地がある。⑦職員給与費対医業収益比率は、類似病院と同程度となっており、R3年度に引き続き50％以下を維持していることから、今後も適切な施設基準の取得など、収益の確保についての対策を継続していく。⑧材料費対医業収益比率についても、高額な薬品・診療材料の使用量増により増加し続けており、類似病院と比較しても高い値になっているため、価格交渉及び購入方法についての研究を継続していく。</t>
    <rPh sb="11" eb="13">
      <t>ネンド</t>
    </rPh>
    <rPh sb="13" eb="15">
      <t>イコウ</t>
    </rPh>
    <rPh sb="20" eb="22">
      <t>シタマワ</t>
    </rPh>
    <rPh sb="26" eb="28">
      <t>ジョウキョウ</t>
    </rPh>
    <rPh sb="54" eb="56">
      <t>ジョウセイ</t>
    </rPh>
    <rPh sb="56" eb="57">
      <t>トウ</t>
    </rPh>
    <rPh sb="100" eb="103">
      <t>カンジャスウ</t>
    </rPh>
    <rPh sb="107" eb="108">
      <t>カ</t>
    </rPh>
    <rPh sb="108" eb="109">
      <t>マエ</t>
    </rPh>
    <rPh sb="110" eb="112">
      <t>スイジュン</t>
    </rPh>
    <rPh sb="113" eb="114">
      <t>モド</t>
    </rPh>
    <rPh sb="120" eb="122">
      <t>シンリョウ</t>
    </rPh>
    <rPh sb="122" eb="124">
      <t>タンカ</t>
    </rPh>
    <rPh sb="125" eb="127">
      <t>ジョウショウ</t>
    </rPh>
    <rPh sb="132" eb="134">
      <t>イギョウ</t>
    </rPh>
    <rPh sb="134" eb="136">
      <t>シュウエキ</t>
    </rPh>
    <rPh sb="137" eb="138">
      <t>オオ</t>
    </rPh>
    <rPh sb="140" eb="142">
      <t>ゾウカ</t>
    </rPh>
    <rPh sb="144" eb="146">
      <t>イギョウ</t>
    </rPh>
    <rPh sb="146" eb="148">
      <t>シュウシ</t>
    </rPh>
    <rPh sb="148" eb="150">
      <t>ヒリツ</t>
    </rPh>
    <rPh sb="151" eb="153">
      <t>ビゾウ</t>
    </rPh>
    <rPh sb="192" eb="198">
      <t>ケイジョウシュウシヒリツ</t>
    </rPh>
    <rPh sb="201" eb="203">
      <t>ネンド</t>
    </rPh>
    <rPh sb="211" eb="214">
      <t>ケッカテキ</t>
    </rPh>
    <rPh sb="215" eb="217">
      <t>クロジ</t>
    </rPh>
    <rPh sb="218" eb="220">
      <t>カクホ</t>
    </rPh>
    <rPh sb="224" eb="226">
      <t>ネンド</t>
    </rPh>
    <rPh sb="227" eb="228">
      <t>ヒ</t>
    </rPh>
    <rPh sb="229" eb="230">
      <t>ツヅ</t>
    </rPh>
    <rPh sb="231" eb="236">
      <t>リエキジョウヨキン</t>
    </rPh>
    <rPh sb="237" eb="239">
      <t>ケイジョウ</t>
    </rPh>
    <rPh sb="250" eb="251">
      <t>タカ</t>
    </rPh>
    <rPh sb="257" eb="260">
      <t>カンセンショウ</t>
    </rPh>
    <rPh sb="262" eb="264">
      <t>ネンネン</t>
    </rPh>
    <rPh sb="264" eb="266">
      <t>ジョウショウ</t>
    </rPh>
    <rPh sb="266" eb="268">
      <t>ケイコウ</t>
    </rPh>
    <rPh sb="273" eb="275">
      <t>ガイライ</t>
    </rPh>
    <rPh sb="275" eb="277">
      <t>カンジャ</t>
    </rPh>
    <rPh sb="278" eb="279">
      <t>ヒト</t>
    </rPh>
    <rPh sb="280" eb="281">
      <t>ニチ</t>
    </rPh>
    <rPh sb="281" eb="282">
      <t>ア</t>
    </rPh>
    <rPh sb="284" eb="286">
      <t>シュウエキ</t>
    </rPh>
    <rPh sb="293" eb="295">
      <t>ゾウカ</t>
    </rPh>
    <rPh sb="295" eb="297">
      <t>ケイコウ</t>
    </rPh>
    <rPh sb="304" eb="306">
      <t>ルイジ</t>
    </rPh>
    <rPh sb="306" eb="308">
      <t>ビョウイン</t>
    </rPh>
    <rPh sb="309" eb="310">
      <t>クラ</t>
    </rPh>
    <rPh sb="312" eb="313">
      <t>ヒク</t>
    </rPh>
    <rPh sb="314" eb="315">
      <t>アタイ</t>
    </rPh>
    <rPh sb="326" eb="328">
      <t>シンリョウ</t>
    </rPh>
    <rPh sb="328" eb="330">
      <t>ホウシュウ</t>
    </rPh>
    <rPh sb="331" eb="333">
      <t>カサン</t>
    </rPh>
    <rPh sb="333" eb="334">
      <t>トウ</t>
    </rPh>
    <rPh sb="338" eb="340">
      <t>ブンセキ</t>
    </rPh>
    <rPh sb="341" eb="343">
      <t>ケントウ</t>
    </rPh>
    <rPh sb="347" eb="349">
      <t>ヨチ</t>
    </rPh>
    <rPh sb="356" eb="358">
      <t>ショクイン</t>
    </rPh>
    <rPh sb="358" eb="360">
      <t>キュウヨ</t>
    </rPh>
    <rPh sb="360" eb="361">
      <t>ヒ</t>
    </rPh>
    <rPh sb="361" eb="362">
      <t>タイ</t>
    </rPh>
    <rPh sb="362" eb="364">
      <t>イギョウ</t>
    </rPh>
    <rPh sb="364" eb="366">
      <t>シュウエキ</t>
    </rPh>
    <rPh sb="366" eb="368">
      <t>ヒリツ</t>
    </rPh>
    <rPh sb="415" eb="418">
      <t>ドウテイド</t>
    </rPh>
    <rPh sb="427" eb="429">
      <t>ネンド</t>
    </rPh>
    <rPh sb="430" eb="431">
      <t>ヒ</t>
    </rPh>
    <rPh sb="432" eb="433">
      <t>ツヅ</t>
    </rPh>
    <rPh sb="437" eb="439">
      <t>イカ</t>
    </rPh>
    <rPh sb="440" eb="442">
      <t>イジ</t>
    </rPh>
    <rPh sb="451" eb="453">
      <t>コンゴ</t>
    </rPh>
    <rPh sb="458" eb="460">
      <t>ゾウカ</t>
    </rPh>
    <rPh sb="472" eb="474">
      <t>ケイゾク</t>
    </rPh>
    <rPh sb="485" eb="487">
      <t>ケイヒ</t>
    </rPh>
    <rPh sb="496" eb="498">
      <t>コウガク</t>
    </rPh>
    <rPh sb="518" eb="520">
      <t>ジョウキョウ</t>
    </rPh>
    <rPh sb="524" eb="525">
      <t>イ</t>
    </rPh>
    <rPh sb="525" eb="526">
      <t>ツヅ</t>
    </rPh>
    <rPh sb="536" eb="538">
      <t>ヒカク</t>
    </rPh>
    <rPh sb="541" eb="542">
      <t>タカ</t>
    </rPh>
    <rPh sb="543" eb="544">
      <t>アタイ</t>
    </rPh>
    <rPh sb="553" eb="555">
      <t>カカク</t>
    </rPh>
    <rPh sb="555" eb="557">
      <t>コウショウ</t>
    </rPh>
    <rPh sb="557" eb="558">
      <t>オヨ</t>
    </rPh>
    <rPh sb="559" eb="561">
      <t>コウニュウ</t>
    </rPh>
    <rPh sb="561" eb="563">
      <t>ホウホウ</t>
    </rPh>
    <rPh sb="568" eb="570">
      <t>ケンキュウ</t>
    </rPh>
    <rPh sb="571" eb="573">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</si>
</sst>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86.8</c:v>
                </c:pt>
                <c:pt idx="1">
                  <c:v>85.7</c:v>
                </c:pt>
                <c:pt idx="2">
                  <c:v>77.099999999999994</c:v>
                </c:pt>
                <c:pt idx="3">
                  <c:v>79.7</c:v>
                </c:pt>
                <c:pt idx="4">
                  <c:v>82.1</c:v>
                </c:pt>
              </c:numCache>
            </c:numRef>
          </c:val>
          <c:extLst>
            <c:ext xmlns:c16="http://schemas.microsoft.com/office/drawing/2014/chart" uri="{C3380CC4-5D6E-409C-BE32-E72D297353CC}">
              <c16:uniqueId val="{00000000-5D46-4816-AC44-FE58EF10A7F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5D46-4816-AC44-FE58EF10A7F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100.6</c:v>
                </c:pt>
                <c:pt idx="1">
                  <c:v>97.3</c:v>
                </c:pt>
                <c:pt idx="2">
                  <c:v>93.7</c:v>
                </c:pt>
                <c:pt idx="3">
                  <c:v>94.1</c:v>
                </c:pt>
                <c:pt idx="4">
                  <c:v>95</c:v>
                </c:pt>
              </c:numCache>
            </c:numRef>
          </c:val>
          <c:extLst>
            <c:ext xmlns:c16="http://schemas.microsoft.com/office/drawing/2014/chart" uri="{C3380CC4-5D6E-409C-BE32-E72D297353CC}">
              <c16:uniqueId val="{00000000-DC4F-4F4B-A20D-AB766AA1A97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DC4F-4F4B-A20D-AB766AA1A97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102.4</c:v>
                </c:pt>
                <c:pt idx="1">
                  <c:v>99</c:v>
                </c:pt>
                <c:pt idx="2">
                  <c:v>95.3</c:v>
                </c:pt>
                <c:pt idx="3">
                  <c:v>95.8</c:v>
                </c:pt>
                <c:pt idx="4">
                  <c:v>96.6</c:v>
                </c:pt>
              </c:numCache>
            </c:numRef>
          </c:val>
          <c:extLst>
            <c:ext xmlns:c16="http://schemas.microsoft.com/office/drawing/2014/chart" uri="{C3380CC4-5D6E-409C-BE32-E72D297353CC}">
              <c16:uniqueId val="{00000000-9748-442B-A6F9-483A37E0D26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9748-442B-A6F9-483A37E0D26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106.9</c:v>
                </c:pt>
                <c:pt idx="1">
                  <c:v>102.2</c:v>
                </c:pt>
                <c:pt idx="2">
                  <c:v>108</c:v>
                </c:pt>
                <c:pt idx="3">
                  <c:v>105.7</c:v>
                </c:pt>
                <c:pt idx="4">
                  <c:v>105</c:v>
                </c:pt>
              </c:numCache>
            </c:numRef>
          </c:val>
          <c:extLst>
            <c:ext xmlns:c16="http://schemas.microsoft.com/office/drawing/2014/chart" uri="{C3380CC4-5D6E-409C-BE32-E72D297353CC}">
              <c16:uniqueId val="{00000000-5277-47EC-85DB-37FE1355962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5277-47EC-85DB-37FE1355962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64.400000000000006</c:v>
                </c:pt>
                <c:pt idx="1">
                  <c:v>65.8</c:v>
                </c:pt>
                <c:pt idx="2">
                  <c:v>61.4</c:v>
                </c:pt>
                <c:pt idx="3">
                  <c:v>62.6</c:v>
                </c:pt>
                <c:pt idx="4">
                  <c:v>61.8</c:v>
                </c:pt>
              </c:numCache>
            </c:numRef>
          </c:val>
          <c:extLst>
            <c:ext xmlns:c16="http://schemas.microsoft.com/office/drawing/2014/chart" uri="{C3380CC4-5D6E-409C-BE32-E72D297353CC}">
              <c16:uniqueId val="{00000000-F090-4177-A4C2-8F5878025EB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F090-4177-A4C2-8F5878025EB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74.8</c:v>
                </c:pt>
                <c:pt idx="1">
                  <c:v>76.2</c:v>
                </c:pt>
                <c:pt idx="2">
                  <c:v>76.7</c:v>
                </c:pt>
                <c:pt idx="3">
                  <c:v>78.5</c:v>
                </c:pt>
                <c:pt idx="4">
                  <c:v>72.7</c:v>
                </c:pt>
              </c:numCache>
            </c:numRef>
          </c:val>
          <c:extLst>
            <c:ext xmlns:c16="http://schemas.microsoft.com/office/drawing/2014/chart" uri="{C3380CC4-5D6E-409C-BE32-E72D297353CC}">
              <c16:uniqueId val="{00000000-A620-4B37-9B1A-B0389CDFC83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A620-4B37-9B1A-B0389CDFC83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59389998</c:v>
                </c:pt>
                <c:pt idx="1">
                  <c:v>60353572</c:v>
                </c:pt>
                <c:pt idx="2">
                  <c:v>64814938</c:v>
                </c:pt>
                <c:pt idx="3">
                  <c:v>66163941</c:v>
                </c:pt>
                <c:pt idx="4">
                  <c:v>67852384</c:v>
                </c:pt>
              </c:numCache>
            </c:numRef>
          </c:val>
          <c:extLst>
            <c:ext xmlns:c16="http://schemas.microsoft.com/office/drawing/2014/chart" uri="{C3380CC4-5D6E-409C-BE32-E72D297353CC}">
              <c16:uniqueId val="{00000000-4494-47E0-82E9-D2397942346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4494-47E0-82E9-D2397942346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c:v>
                </c:pt>
                <c:pt idx="1">
                  <c:v>27.9</c:v>
                </c:pt>
                <c:pt idx="2">
                  <c:v>28.4</c:v>
                </c:pt>
                <c:pt idx="3">
                  <c:v>29.3</c:v>
                </c:pt>
                <c:pt idx="4">
                  <c:v>29.6</c:v>
                </c:pt>
              </c:numCache>
            </c:numRef>
          </c:val>
          <c:extLst>
            <c:ext xmlns:c16="http://schemas.microsoft.com/office/drawing/2014/chart" uri="{C3380CC4-5D6E-409C-BE32-E72D297353CC}">
              <c16:uniqueId val="{00000000-A465-4AB5-B89C-65C9143A83A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A465-4AB5-B89C-65C9143A83A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47.3</c:v>
                </c:pt>
                <c:pt idx="1">
                  <c:v>49.2</c:v>
                </c:pt>
                <c:pt idx="2">
                  <c:v>51.3</c:v>
                </c:pt>
                <c:pt idx="3">
                  <c:v>48</c:v>
                </c:pt>
                <c:pt idx="4">
                  <c:v>49.5</c:v>
                </c:pt>
              </c:numCache>
            </c:numRef>
          </c:val>
          <c:extLst>
            <c:ext xmlns:c16="http://schemas.microsoft.com/office/drawing/2014/chart" uri="{C3380CC4-5D6E-409C-BE32-E72D297353CC}">
              <c16:uniqueId val="{00000000-81E9-48B5-BF5D-0EB2DF29A70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81E9-48B5-BF5D-0EB2DF29A70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16828</c:v>
                </c:pt>
                <c:pt idx="1">
                  <c:v>17557</c:v>
                </c:pt>
                <c:pt idx="2">
                  <c:v>18138</c:v>
                </c:pt>
                <c:pt idx="3">
                  <c:v>19066</c:v>
                </c:pt>
                <c:pt idx="4">
                  <c:v>20142</c:v>
                </c:pt>
              </c:numCache>
            </c:numRef>
          </c:val>
          <c:extLst>
            <c:ext xmlns:c16="http://schemas.microsoft.com/office/drawing/2014/chart" uri="{C3380CC4-5D6E-409C-BE32-E72D297353CC}">
              <c16:uniqueId val="{00000000-6E74-40AB-B710-4E9C3ED3298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6E74-40AB-B710-4E9C3ED3298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65041</c:v>
                </c:pt>
                <c:pt idx="1">
                  <c:v>66289</c:v>
                </c:pt>
                <c:pt idx="2">
                  <c:v>72244</c:v>
                </c:pt>
                <c:pt idx="3">
                  <c:v>74408</c:v>
                </c:pt>
                <c:pt idx="4">
                  <c:v>77693</c:v>
                </c:pt>
              </c:numCache>
            </c:numRef>
          </c:val>
          <c:extLst>
            <c:ext xmlns:c16="http://schemas.microsoft.com/office/drawing/2014/chart" uri="{C3380CC4-5D6E-409C-BE32-E72D297353CC}">
              <c16:uniqueId val="{00000000-A160-4B86-A324-40FE6835D8C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A160-4B86-A324-40FE6835D8C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9.3000000000000007</c:v>
                </c:pt>
                <c:pt idx="1">
                  <c:v>4</c:v>
                </c:pt>
                <c:pt idx="2">
                  <c:v>0</c:v>
                </c:pt>
                <c:pt idx="3">
                  <c:v>0</c:v>
                </c:pt>
                <c:pt idx="4">
                  <c:v>0</c:v>
                </c:pt>
              </c:numCache>
            </c:numRef>
          </c:val>
          <c:extLst>
            <c:ext xmlns:c16="http://schemas.microsoft.com/office/drawing/2014/chart" uri="{C3380CC4-5D6E-409C-BE32-E72D297353CC}">
              <c16:uniqueId val="{00000000-1B6B-4DA9-BB3B-8D7203BF79C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1B6B-4DA9-BB3B-8D7203BF79C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35" zoomScaleNormal="100" zoomScaleSheetLayoutView="70" workbookViewId="0">
      <selection activeCell="NZ51" sqref="NZ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青森県八戸市　八戸市民病院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500床以上</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 民間企業出身 学術・研究機関出身 その他</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572</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50</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6</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628</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221229</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49124</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499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499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106.9</v>
      </c>
      <c r="Q33" s="129"/>
      <c r="R33" s="129"/>
      <c r="S33" s="129"/>
      <c r="T33" s="129"/>
      <c r="U33" s="129"/>
      <c r="V33" s="129"/>
      <c r="W33" s="129"/>
      <c r="X33" s="129"/>
      <c r="Y33" s="129"/>
      <c r="Z33" s="129"/>
      <c r="AA33" s="129"/>
      <c r="AB33" s="129"/>
      <c r="AC33" s="129"/>
      <c r="AD33" s="130"/>
      <c r="AE33" s="128">
        <f>データ!AJ7</f>
        <v>102.2</v>
      </c>
      <c r="AF33" s="129"/>
      <c r="AG33" s="129"/>
      <c r="AH33" s="129"/>
      <c r="AI33" s="129"/>
      <c r="AJ33" s="129"/>
      <c r="AK33" s="129"/>
      <c r="AL33" s="129"/>
      <c r="AM33" s="129"/>
      <c r="AN33" s="129"/>
      <c r="AO33" s="129"/>
      <c r="AP33" s="129"/>
      <c r="AQ33" s="129"/>
      <c r="AR33" s="129"/>
      <c r="AS33" s="130"/>
      <c r="AT33" s="128">
        <f>データ!AK7</f>
        <v>108</v>
      </c>
      <c r="AU33" s="129"/>
      <c r="AV33" s="129"/>
      <c r="AW33" s="129"/>
      <c r="AX33" s="129"/>
      <c r="AY33" s="129"/>
      <c r="AZ33" s="129"/>
      <c r="BA33" s="129"/>
      <c r="BB33" s="129"/>
      <c r="BC33" s="129"/>
      <c r="BD33" s="129"/>
      <c r="BE33" s="129"/>
      <c r="BF33" s="129"/>
      <c r="BG33" s="129"/>
      <c r="BH33" s="130"/>
      <c r="BI33" s="128">
        <f>データ!AL7</f>
        <v>105.7</v>
      </c>
      <c r="BJ33" s="129"/>
      <c r="BK33" s="129"/>
      <c r="BL33" s="129"/>
      <c r="BM33" s="129"/>
      <c r="BN33" s="129"/>
      <c r="BO33" s="129"/>
      <c r="BP33" s="129"/>
      <c r="BQ33" s="129"/>
      <c r="BR33" s="129"/>
      <c r="BS33" s="129"/>
      <c r="BT33" s="129"/>
      <c r="BU33" s="129"/>
      <c r="BV33" s="129"/>
      <c r="BW33" s="130"/>
      <c r="BX33" s="128">
        <f>データ!AM7</f>
        <v>105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102.4</v>
      </c>
      <c r="DE33" s="129"/>
      <c r="DF33" s="129"/>
      <c r="DG33" s="129"/>
      <c r="DH33" s="129"/>
      <c r="DI33" s="129"/>
      <c r="DJ33" s="129"/>
      <c r="DK33" s="129"/>
      <c r="DL33" s="129"/>
      <c r="DM33" s="129"/>
      <c r="DN33" s="129"/>
      <c r="DO33" s="129"/>
      <c r="DP33" s="129"/>
      <c r="DQ33" s="129"/>
      <c r="DR33" s="130"/>
      <c r="DS33" s="128">
        <f>データ!AU7</f>
        <v>99</v>
      </c>
      <c r="DT33" s="129"/>
      <c r="DU33" s="129"/>
      <c r="DV33" s="129"/>
      <c r="DW33" s="129"/>
      <c r="DX33" s="129"/>
      <c r="DY33" s="129"/>
      <c r="DZ33" s="129"/>
      <c r="EA33" s="129"/>
      <c r="EB33" s="129"/>
      <c r="EC33" s="129"/>
      <c r="ED33" s="129"/>
      <c r="EE33" s="129"/>
      <c r="EF33" s="129"/>
      <c r="EG33" s="130"/>
      <c r="EH33" s="128">
        <f>データ!AV7</f>
        <v>95.3</v>
      </c>
      <c r="EI33" s="129"/>
      <c r="EJ33" s="129"/>
      <c r="EK33" s="129"/>
      <c r="EL33" s="129"/>
      <c r="EM33" s="129"/>
      <c r="EN33" s="129"/>
      <c r="EO33" s="129"/>
      <c r="EP33" s="129"/>
      <c r="EQ33" s="129"/>
      <c r="ER33" s="129"/>
      <c r="ES33" s="129"/>
      <c r="ET33" s="129"/>
      <c r="EU33" s="129"/>
      <c r="EV33" s="130"/>
      <c r="EW33" s="128">
        <f>データ!AW7</f>
        <v>95.8</v>
      </c>
      <c r="EX33" s="129"/>
      <c r="EY33" s="129"/>
      <c r="EZ33" s="129"/>
      <c r="FA33" s="129"/>
      <c r="FB33" s="129"/>
      <c r="FC33" s="129"/>
      <c r="FD33" s="129"/>
      <c r="FE33" s="129"/>
      <c r="FF33" s="129"/>
      <c r="FG33" s="129"/>
      <c r="FH33" s="129"/>
      <c r="FI33" s="129"/>
      <c r="FJ33" s="129"/>
      <c r="FK33" s="130"/>
      <c r="FL33" s="128">
        <f>データ!AX7</f>
        <v>96.6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100.6</v>
      </c>
      <c r="GS33" s="129"/>
      <c r="GT33" s="129"/>
      <c r="GU33" s="129"/>
      <c r="GV33" s="129"/>
      <c r="GW33" s="129"/>
      <c r="GX33" s="129"/>
      <c r="GY33" s="129"/>
      <c r="GZ33" s="129"/>
      <c r="HA33" s="129"/>
      <c r="HB33" s="129"/>
      <c r="HC33" s="129"/>
      <c r="HD33" s="129"/>
      <c r="HE33" s="129"/>
      <c r="HF33" s="130"/>
      <c r="HG33" s="128">
        <f>データ!BF7</f>
        <v>97.3</v>
      </c>
      <c r="HH33" s="129"/>
      <c r="HI33" s="129"/>
      <c r="HJ33" s="129"/>
      <c r="HK33" s="129"/>
      <c r="HL33" s="129"/>
      <c r="HM33" s="129"/>
      <c r="HN33" s="129"/>
      <c r="HO33" s="129"/>
      <c r="HP33" s="129"/>
      <c r="HQ33" s="129"/>
      <c r="HR33" s="129"/>
      <c r="HS33" s="129"/>
      <c r="HT33" s="129"/>
      <c r="HU33" s="130"/>
      <c r="HV33" s="128">
        <f>データ!BG7</f>
        <v>93.7</v>
      </c>
      <c r="HW33" s="129"/>
      <c r="HX33" s="129"/>
      <c r="HY33" s="129"/>
      <c r="HZ33" s="129"/>
      <c r="IA33" s="129"/>
      <c r="IB33" s="129"/>
      <c r="IC33" s="129"/>
      <c r="ID33" s="129"/>
      <c r="IE33" s="129"/>
      <c r="IF33" s="129"/>
      <c r="IG33" s="129"/>
      <c r="IH33" s="129"/>
      <c r="II33" s="129"/>
      <c r="IJ33" s="130"/>
      <c r="IK33" s="128">
        <f>データ!BH7</f>
        <v>94.1</v>
      </c>
      <c r="IL33" s="129"/>
      <c r="IM33" s="129"/>
      <c r="IN33" s="129"/>
      <c r="IO33" s="129"/>
      <c r="IP33" s="129"/>
      <c r="IQ33" s="129"/>
      <c r="IR33" s="129"/>
      <c r="IS33" s="129"/>
      <c r="IT33" s="129"/>
      <c r="IU33" s="129"/>
      <c r="IV33" s="129"/>
      <c r="IW33" s="129"/>
      <c r="IX33" s="129"/>
      <c r="IY33" s="130"/>
      <c r="IZ33" s="128">
        <f>データ!BI7</f>
        <v>95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86.8</v>
      </c>
      <c r="KG33" s="129"/>
      <c r="KH33" s="129"/>
      <c r="KI33" s="129"/>
      <c r="KJ33" s="129"/>
      <c r="KK33" s="129"/>
      <c r="KL33" s="129"/>
      <c r="KM33" s="129"/>
      <c r="KN33" s="129"/>
      <c r="KO33" s="129"/>
      <c r="KP33" s="129"/>
      <c r="KQ33" s="129"/>
      <c r="KR33" s="129"/>
      <c r="KS33" s="129"/>
      <c r="KT33" s="130"/>
      <c r="KU33" s="128">
        <f>データ!BQ7</f>
        <v>85.7</v>
      </c>
      <c r="KV33" s="129"/>
      <c r="KW33" s="129"/>
      <c r="KX33" s="129"/>
      <c r="KY33" s="129"/>
      <c r="KZ33" s="129"/>
      <c r="LA33" s="129"/>
      <c r="LB33" s="129"/>
      <c r="LC33" s="129"/>
      <c r="LD33" s="129"/>
      <c r="LE33" s="129"/>
      <c r="LF33" s="129"/>
      <c r="LG33" s="129"/>
      <c r="LH33" s="129"/>
      <c r="LI33" s="130"/>
      <c r="LJ33" s="128">
        <f>データ!BR7</f>
        <v>77.099999999999994</v>
      </c>
      <c r="LK33" s="129"/>
      <c r="LL33" s="129"/>
      <c r="LM33" s="129"/>
      <c r="LN33" s="129"/>
      <c r="LO33" s="129"/>
      <c r="LP33" s="129"/>
      <c r="LQ33" s="129"/>
      <c r="LR33" s="129"/>
      <c r="LS33" s="129"/>
      <c r="LT33" s="129"/>
      <c r="LU33" s="129"/>
      <c r="LV33" s="129"/>
      <c r="LW33" s="129"/>
      <c r="LX33" s="130"/>
      <c r="LY33" s="128">
        <f>データ!BS7</f>
        <v>79.7</v>
      </c>
      <c r="LZ33" s="129"/>
      <c r="MA33" s="129"/>
      <c r="MB33" s="129"/>
      <c r="MC33" s="129"/>
      <c r="MD33" s="129"/>
      <c r="ME33" s="129"/>
      <c r="MF33" s="129"/>
      <c r="MG33" s="129"/>
      <c r="MH33" s="129"/>
      <c r="MI33" s="129"/>
      <c r="MJ33" s="129"/>
      <c r="MK33" s="129"/>
      <c r="ML33" s="129"/>
      <c r="MM33" s="130"/>
      <c r="MN33" s="128">
        <f>データ!BT7</f>
        <v>82.1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191</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65041</v>
      </c>
      <c r="Q55" s="144"/>
      <c r="R55" s="144"/>
      <c r="S55" s="144"/>
      <c r="T55" s="144"/>
      <c r="U55" s="144"/>
      <c r="V55" s="144"/>
      <c r="W55" s="144"/>
      <c r="X55" s="144"/>
      <c r="Y55" s="144"/>
      <c r="Z55" s="144"/>
      <c r="AA55" s="144"/>
      <c r="AB55" s="144"/>
      <c r="AC55" s="144"/>
      <c r="AD55" s="145"/>
      <c r="AE55" s="143">
        <f>データ!CB7</f>
        <v>66289</v>
      </c>
      <c r="AF55" s="144"/>
      <c r="AG55" s="144"/>
      <c r="AH55" s="144"/>
      <c r="AI55" s="144"/>
      <c r="AJ55" s="144"/>
      <c r="AK55" s="144"/>
      <c r="AL55" s="144"/>
      <c r="AM55" s="144"/>
      <c r="AN55" s="144"/>
      <c r="AO55" s="144"/>
      <c r="AP55" s="144"/>
      <c r="AQ55" s="144"/>
      <c r="AR55" s="144"/>
      <c r="AS55" s="145"/>
      <c r="AT55" s="143">
        <f>データ!CC7</f>
        <v>72244</v>
      </c>
      <c r="AU55" s="144"/>
      <c r="AV55" s="144"/>
      <c r="AW55" s="144"/>
      <c r="AX55" s="144"/>
      <c r="AY55" s="144"/>
      <c r="AZ55" s="144"/>
      <c r="BA55" s="144"/>
      <c r="BB55" s="144"/>
      <c r="BC55" s="144"/>
      <c r="BD55" s="144"/>
      <c r="BE55" s="144"/>
      <c r="BF55" s="144"/>
      <c r="BG55" s="144"/>
      <c r="BH55" s="145"/>
      <c r="BI55" s="143">
        <f>データ!CD7</f>
        <v>74408</v>
      </c>
      <c r="BJ55" s="144"/>
      <c r="BK55" s="144"/>
      <c r="BL55" s="144"/>
      <c r="BM55" s="144"/>
      <c r="BN55" s="144"/>
      <c r="BO55" s="144"/>
      <c r="BP55" s="144"/>
      <c r="BQ55" s="144"/>
      <c r="BR55" s="144"/>
      <c r="BS55" s="144"/>
      <c r="BT55" s="144"/>
      <c r="BU55" s="144"/>
      <c r="BV55" s="144"/>
      <c r="BW55" s="145"/>
      <c r="BX55" s="143">
        <f>データ!CE7</f>
        <v>77693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16828</v>
      </c>
      <c r="DE55" s="144"/>
      <c r="DF55" s="144"/>
      <c r="DG55" s="144"/>
      <c r="DH55" s="144"/>
      <c r="DI55" s="144"/>
      <c r="DJ55" s="144"/>
      <c r="DK55" s="144"/>
      <c r="DL55" s="144"/>
      <c r="DM55" s="144"/>
      <c r="DN55" s="144"/>
      <c r="DO55" s="144"/>
      <c r="DP55" s="144"/>
      <c r="DQ55" s="144"/>
      <c r="DR55" s="145"/>
      <c r="DS55" s="143">
        <f>データ!CM7</f>
        <v>17557</v>
      </c>
      <c r="DT55" s="144"/>
      <c r="DU55" s="144"/>
      <c r="DV55" s="144"/>
      <c r="DW55" s="144"/>
      <c r="DX55" s="144"/>
      <c r="DY55" s="144"/>
      <c r="DZ55" s="144"/>
      <c r="EA55" s="144"/>
      <c r="EB55" s="144"/>
      <c r="EC55" s="144"/>
      <c r="ED55" s="144"/>
      <c r="EE55" s="144"/>
      <c r="EF55" s="144"/>
      <c r="EG55" s="145"/>
      <c r="EH55" s="143">
        <f>データ!CN7</f>
        <v>18138</v>
      </c>
      <c r="EI55" s="144"/>
      <c r="EJ55" s="144"/>
      <c r="EK55" s="144"/>
      <c r="EL55" s="144"/>
      <c r="EM55" s="144"/>
      <c r="EN55" s="144"/>
      <c r="EO55" s="144"/>
      <c r="EP55" s="144"/>
      <c r="EQ55" s="144"/>
      <c r="ER55" s="144"/>
      <c r="ES55" s="144"/>
      <c r="ET55" s="144"/>
      <c r="EU55" s="144"/>
      <c r="EV55" s="145"/>
      <c r="EW55" s="143">
        <f>データ!CO7</f>
        <v>19066</v>
      </c>
      <c r="EX55" s="144"/>
      <c r="EY55" s="144"/>
      <c r="EZ55" s="144"/>
      <c r="FA55" s="144"/>
      <c r="FB55" s="144"/>
      <c r="FC55" s="144"/>
      <c r="FD55" s="144"/>
      <c r="FE55" s="144"/>
      <c r="FF55" s="144"/>
      <c r="FG55" s="144"/>
      <c r="FH55" s="144"/>
      <c r="FI55" s="144"/>
      <c r="FJ55" s="144"/>
      <c r="FK55" s="145"/>
      <c r="FL55" s="143">
        <f>データ!CP7</f>
        <v>20142</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47.3</v>
      </c>
      <c r="GS55" s="129"/>
      <c r="GT55" s="129"/>
      <c r="GU55" s="129"/>
      <c r="GV55" s="129"/>
      <c r="GW55" s="129"/>
      <c r="GX55" s="129"/>
      <c r="GY55" s="129"/>
      <c r="GZ55" s="129"/>
      <c r="HA55" s="129"/>
      <c r="HB55" s="129"/>
      <c r="HC55" s="129"/>
      <c r="HD55" s="129"/>
      <c r="HE55" s="129"/>
      <c r="HF55" s="130"/>
      <c r="HG55" s="128">
        <f>データ!CX7</f>
        <v>49.2</v>
      </c>
      <c r="HH55" s="129"/>
      <c r="HI55" s="129"/>
      <c r="HJ55" s="129"/>
      <c r="HK55" s="129"/>
      <c r="HL55" s="129"/>
      <c r="HM55" s="129"/>
      <c r="HN55" s="129"/>
      <c r="HO55" s="129"/>
      <c r="HP55" s="129"/>
      <c r="HQ55" s="129"/>
      <c r="HR55" s="129"/>
      <c r="HS55" s="129"/>
      <c r="HT55" s="129"/>
      <c r="HU55" s="130"/>
      <c r="HV55" s="128">
        <f>データ!CY7</f>
        <v>51.3</v>
      </c>
      <c r="HW55" s="129"/>
      <c r="HX55" s="129"/>
      <c r="HY55" s="129"/>
      <c r="HZ55" s="129"/>
      <c r="IA55" s="129"/>
      <c r="IB55" s="129"/>
      <c r="IC55" s="129"/>
      <c r="ID55" s="129"/>
      <c r="IE55" s="129"/>
      <c r="IF55" s="129"/>
      <c r="IG55" s="129"/>
      <c r="IH55" s="129"/>
      <c r="II55" s="129"/>
      <c r="IJ55" s="130"/>
      <c r="IK55" s="128">
        <f>データ!CZ7</f>
        <v>48</v>
      </c>
      <c r="IL55" s="129"/>
      <c r="IM55" s="129"/>
      <c r="IN55" s="129"/>
      <c r="IO55" s="129"/>
      <c r="IP55" s="129"/>
      <c r="IQ55" s="129"/>
      <c r="IR55" s="129"/>
      <c r="IS55" s="129"/>
      <c r="IT55" s="129"/>
      <c r="IU55" s="129"/>
      <c r="IV55" s="129"/>
      <c r="IW55" s="129"/>
      <c r="IX55" s="129"/>
      <c r="IY55" s="130"/>
      <c r="IZ55" s="128">
        <f>データ!DA7</f>
        <v>49.5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27</v>
      </c>
      <c r="KG55" s="129"/>
      <c r="KH55" s="129"/>
      <c r="KI55" s="129"/>
      <c r="KJ55" s="129"/>
      <c r="KK55" s="129"/>
      <c r="KL55" s="129"/>
      <c r="KM55" s="129"/>
      <c r="KN55" s="129"/>
      <c r="KO55" s="129"/>
      <c r="KP55" s="129"/>
      <c r="KQ55" s="129"/>
      <c r="KR55" s="129"/>
      <c r="KS55" s="129"/>
      <c r="KT55" s="130"/>
      <c r="KU55" s="128">
        <f>データ!DI7</f>
        <v>27.9</v>
      </c>
      <c r="KV55" s="129"/>
      <c r="KW55" s="129"/>
      <c r="KX55" s="129"/>
      <c r="KY55" s="129"/>
      <c r="KZ55" s="129"/>
      <c r="LA55" s="129"/>
      <c r="LB55" s="129"/>
      <c r="LC55" s="129"/>
      <c r="LD55" s="129"/>
      <c r="LE55" s="129"/>
      <c r="LF55" s="129"/>
      <c r="LG55" s="129"/>
      <c r="LH55" s="129"/>
      <c r="LI55" s="130"/>
      <c r="LJ55" s="128">
        <f>データ!DJ7</f>
        <v>28.4</v>
      </c>
      <c r="LK55" s="129"/>
      <c r="LL55" s="129"/>
      <c r="LM55" s="129"/>
      <c r="LN55" s="129"/>
      <c r="LO55" s="129"/>
      <c r="LP55" s="129"/>
      <c r="LQ55" s="129"/>
      <c r="LR55" s="129"/>
      <c r="LS55" s="129"/>
      <c r="LT55" s="129"/>
      <c r="LU55" s="129"/>
      <c r="LV55" s="129"/>
      <c r="LW55" s="129"/>
      <c r="LX55" s="130"/>
      <c r="LY55" s="128">
        <f>データ!DK7</f>
        <v>29.3</v>
      </c>
      <c r="LZ55" s="129"/>
      <c r="MA55" s="129"/>
      <c r="MB55" s="129"/>
      <c r="MC55" s="129"/>
      <c r="MD55" s="129"/>
      <c r="ME55" s="129"/>
      <c r="MF55" s="129"/>
      <c r="MG55" s="129"/>
      <c r="MH55" s="129"/>
      <c r="MI55" s="129"/>
      <c r="MJ55" s="129"/>
      <c r="MK55" s="129"/>
      <c r="ML55" s="129"/>
      <c r="MM55" s="130"/>
      <c r="MN55" s="128">
        <f>データ!DL7</f>
        <v>29.6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68751</v>
      </c>
      <c r="Q56" s="144"/>
      <c r="R56" s="144"/>
      <c r="S56" s="144"/>
      <c r="T56" s="144"/>
      <c r="U56" s="144"/>
      <c r="V56" s="144"/>
      <c r="W56" s="144"/>
      <c r="X56" s="144"/>
      <c r="Y56" s="144"/>
      <c r="Z56" s="144"/>
      <c r="AA56" s="144"/>
      <c r="AB56" s="144"/>
      <c r="AC56" s="144"/>
      <c r="AD56" s="145"/>
      <c r="AE56" s="143">
        <f>データ!CG7</f>
        <v>70630</v>
      </c>
      <c r="AF56" s="144"/>
      <c r="AG56" s="144"/>
      <c r="AH56" s="144"/>
      <c r="AI56" s="144"/>
      <c r="AJ56" s="144"/>
      <c r="AK56" s="144"/>
      <c r="AL56" s="144"/>
      <c r="AM56" s="144"/>
      <c r="AN56" s="144"/>
      <c r="AO56" s="144"/>
      <c r="AP56" s="144"/>
      <c r="AQ56" s="144"/>
      <c r="AR56" s="144"/>
      <c r="AS56" s="145"/>
      <c r="AT56" s="143">
        <f>データ!CH7</f>
        <v>75766</v>
      </c>
      <c r="AU56" s="144"/>
      <c r="AV56" s="144"/>
      <c r="AW56" s="144"/>
      <c r="AX56" s="144"/>
      <c r="AY56" s="144"/>
      <c r="AZ56" s="144"/>
      <c r="BA56" s="144"/>
      <c r="BB56" s="144"/>
      <c r="BC56" s="144"/>
      <c r="BD56" s="144"/>
      <c r="BE56" s="144"/>
      <c r="BF56" s="144"/>
      <c r="BG56" s="144"/>
      <c r="BH56" s="145"/>
      <c r="BI56" s="143">
        <f>データ!CI7</f>
        <v>79610</v>
      </c>
      <c r="BJ56" s="144"/>
      <c r="BK56" s="144"/>
      <c r="BL56" s="144"/>
      <c r="BM56" s="144"/>
      <c r="BN56" s="144"/>
      <c r="BO56" s="144"/>
      <c r="BP56" s="144"/>
      <c r="BQ56" s="144"/>
      <c r="BR56" s="144"/>
      <c r="BS56" s="144"/>
      <c r="BT56" s="144"/>
      <c r="BU56" s="144"/>
      <c r="BV56" s="144"/>
      <c r="BW56" s="145"/>
      <c r="BX56" s="143">
        <f>データ!CJ7</f>
        <v>82275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19207</v>
      </c>
      <c r="DE56" s="144"/>
      <c r="DF56" s="144"/>
      <c r="DG56" s="144"/>
      <c r="DH56" s="144"/>
      <c r="DI56" s="144"/>
      <c r="DJ56" s="144"/>
      <c r="DK56" s="144"/>
      <c r="DL56" s="144"/>
      <c r="DM56" s="144"/>
      <c r="DN56" s="144"/>
      <c r="DO56" s="144"/>
      <c r="DP56" s="144"/>
      <c r="DQ56" s="144"/>
      <c r="DR56" s="145"/>
      <c r="DS56" s="143">
        <f>データ!CR7</f>
        <v>20687</v>
      </c>
      <c r="DT56" s="144"/>
      <c r="DU56" s="144"/>
      <c r="DV56" s="144"/>
      <c r="DW56" s="144"/>
      <c r="DX56" s="144"/>
      <c r="DY56" s="144"/>
      <c r="DZ56" s="144"/>
      <c r="EA56" s="144"/>
      <c r="EB56" s="144"/>
      <c r="EC56" s="144"/>
      <c r="ED56" s="144"/>
      <c r="EE56" s="144"/>
      <c r="EF56" s="144"/>
      <c r="EG56" s="145"/>
      <c r="EH56" s="143">
        <f>データ!CS7</f>
        <v>22637</v>
      </c>
      <c r="EI56" s="144"/>
      <c r="EJ56" s="144"/>
      <c r="EK56" s="144"/>
      <c r="EL56" s="144"/>
      <c r="EM56" s="144"/>
      <c r="EN56" s="144"/>
      <c r="EO56" s="144"/>
      <c r="EP56" s="144"/>
      <c r="EQ56" s="144"/>
      <c r="ER56" s="144"/>
      <c r="ES56" s="144"/>
      <c r="ET56" s="144"/>
      <c r="EU56" s="144"/>
      <c r="EV56" s="145"/>
      <c r="EW56" s="143">
        <f>データ!CT7</f>
        <v>23244</v>
      </c>
      <c r="EX56" s="144"/>
      <c r="EY56" s="144"/>
      <c r="EZ56" s="144"/>
      <c r="FA56" s="144"/>
      <c r="FB56" s="144"/>
      <c r="FC56" s="144"/>
      <c r="FD56" s="144"/>
      <c r="FE56" s="144"/>
      <c r="FF56" s="144"/>
      <c r="FG56" s="144"/>
      <c r="FH56" s="144"/>
      <c r="FI56" s="144"/>
      <c r="FJ56" s="144"/>
      <c r="FK56" s="145"/>
      <c r="FL56" s="143">
        <f>データ!CU7</f>
        <v>23704</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190</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9.3000000000000007</v>
      </c>
      <c r="Q79" s="129"/>
      <c r="R79" s="129"/>
      <c r="S79" s="129"/>
      <c r="T79" s="129"/>
      <c r="U79" s="129"/>
      <c r="V79" s="129"/>
      <c r="W79" s="129"/>
      <c r="X79" s="129"/>
      <c r="Y79" s="129"/>
      <c r="Z79" s="129"/>
      <c r="AA79" s="129"/>
      <c r="AB79" s="129"/>
      <c r="AC79" s="129"/>
      <c r="AD79" s="130"/>
      <c r="AE79" s="128">
        <f>データ!DT7</f>
        <v>4</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64.400000000000006</v>
      </c>
      <c r="DH79" s="129"/>
      <c r="DI79" s="129"/>
      <c r="DJ79" s="129"/>
      <c r="DK79" s="129"/>
      <c r="DL79" s="129"/>
      <c r="DM79" s="129"/>
      <c r="DN79" s="129"/>
      <c r="DO79" s="129"/>
      <c r="DP79" s="129"/>
      <c r="DQ79" s="129"/>
      <c r="DR79" s="129"/>
      <c r="DS79" s="129"/>
      <c r="DT79" s="129"/>
      <c r="DU79" s="130"/>
      <c r="DV79" s="128">
        <f>データ!EE7</f>
        <v>65.8</v>
      </c>
      <c r="DW79" s="129"/>
      <c r="DX79" s="129"/>
      <c r="DY79" s="129"/>
      <c r="DZ79" s="129"/>
      <c r="EA79" s="129"/>
      <c r="EB79" s="129"/>
      <c r="EC79" s="129"/>
      <c r="ED79" s="129"/>
      <c r="EE79" s="129"/>
      <c r="EF79" s="129"/>
      <c r="EG79" s="129"/>
      <c r="EH79" s="129"/>
      <c r="EI79" s="129"/>
      <c r="EJ79" s="130"/>
      <c r="EK79" s="128">
        <f>データ!EF7</f>
        <v>61.4</v>
      </c>
      <c r="EL79" s="129"/>
      <c r="EM79" s="129"/>
      <c r="EN79" s="129"/>
      <c r="EO79" s="129"/>
      <c r="EP79" s="129"/>
      <c r="EQ79" s="129"/>
      <c r="ER79" s="129"/>
      <c r="ES79" s="129"/>
      <c r="ET79" s="129"/>
      <c r="EU79" s="129"/>
      <c r="EV79" s="129"/>
      <c r="EW79" s="129"/>
      <c r="EX79" s="129"/>
      <c r="EY79" s="130"/>
      <c r="EZ79" s="128">
        <f>データ!EG7</f>
        <v>62.6</v>
      </c>
      <c r="FA79" s="129"/>
      <c r="FB79" s="129"/>
      <c r="FC79" s="129"/>
      <c r="FD79" s="129"/>
      <c r="FE79" s="129"/>
      <c r="FF79" s="129"/>
      <c r="FG79" s="129"/>
      <c r="FH79" s="129"/>
      <c r="FI79" s="129"/>
      <c r="FJ79" s="129"/>
      <c r="FK79" s="129"/>
      <c r="FL79" s="129"/>
      <c r="FM79" s="129"/>
      <c r="FN79" s="130"/>
      <c r="FO79" s="128">
        <f>データ!EH7</f>
        <v>61.8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74.8</v>
      </c>
      <c r="GU79" s="129"/>
      <c r="GV79" s="129"/>
      <c r="GW79" s="129"/>
      <c r="GX79" s="129"/>
      <c r="GY79" s="129"/>
      <c r="GZ79" s="129"/>
      <c r="HA79" s="129"/>
      <c r="HB79" s="129"/>
      <c r="HC79" s="129"/>
      <c r="HD79" s="129"/>
      <c r="HE79" s="129"/>
      <c r="HF79" s="129"/>
      <c r="HG79" s="129"/>
      <c r="HH79" s="130"/>
      <c r="HI79" s="128">
        <f>データ!EP7</f>
        <v>76.2</v>
      </c>
      <c r="HJ79" s="129"/>
      <c r="HK79" s="129"/>
      <c r="HL79" s="129"/>
      <c r="HM79" s="129"/>
      <c r="HN79" s="129"/>
      <c r="HO79" s="129"/>
      <c r="HP79" s="129"/>
      <c r="HQ79" s="129"/>
      <c r="HR79" s="129"/>
      <c r="HS79" s="129"/>
      <c r="HT79" s="129"/>
      <c r="HU79" s="129"/>
      <c r="HV79" s="129"/>
      <c r="HW79" s="130"/>
      <c r="HX79" s="128">
        <f>データ!EQ7</f>
        <v>76.7</v>
      </c>
      <c r="HY79" s="129"/>
      <c r="HZ79" s="129"/>
      <c r="IA79" s="129"/>
      <c r="IB79" s="129"/>
      <c r="IC79" s="129"/>
      <c r="ID79" s="129"/>
      <c r="IE79" s="129"/>
      <c r="IF79" s="129"/>
      <c r="IG79" s="129"/>
      <c r="IH79" s="129"/>
      <c r="II79" s="129"/>
      <c r="IJ79" s="129"/>
      <c r="IK79" s="129"/>
      <c r="IL79" s="130"/>
      <c r="IM79" s="128">
        <f>データ!ER7</f>
        <v>78.5</v>
      </c>
      <c r="IN79" s="129"/>
      <c r="IO79" s="129"/>
      <c r="IP79" s="129"/>
      <c r="IQ79" s="129"/>
      <c r="IR79" s="129"/>
      <c r="IS79" s="129"/>
      <c r="IT79" s="129"/>
      <c r="IU79" s="129"/>
      <c r="IV79" s="129"/>
      <c r="IW79" s="129"/>
      <c r="IX79" s="129"/>
      <c r="IY79" s="129"/>
      <c r="IZ79" s="129"/>
      <c r="JA79" s="130"/>
      <c r="JB79" s="128">
        <f>データ!ES7</f>
        <v>72.7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59389998</v>
      </c>
      <c r="KH79" s="144"/>
      <c r="KI79" s="144"/>
      <c r="KJ79" s="144"/>
      <c r="KK79" s="144"/>
      <c r="KL79" s="144"/>
      <c r="KM79" s="144"/>
      <c r="KN79" s="144"/>
      <c r="KO79" s="144"/>
      <c r="KP79" s="144"/>
      <c r="KQ79" s="144"/>
      <c r="KR79" s="144"/>
      <c r="KS79" s="144"/>
      <c r="KT79" s="144"/>
      <c r="KU79" s="145"/>
      <c r="KV79" s="143">
        <f>データ!FA7</f>
        <v>60353572</v>
      </c>
      <c r="KW79" s="144"/>
      <c r="KX79" s="144"/>
      <c r="KY79" s="144"/>
      <c r="KZ79" s="144"/>
      <c r="LA79" s="144"/>
      <c r="LB79" s="144"/>
      <c r="LC79" s="144"/>
      <c r="LD79" s="144"/>
      <c r="LE79" s="144"/>
      <c r="LF79" s="144"/>
      <c r="LG79" s="144"/>
      <c r="LH79" s="144"/>
      <c r="LI79" s="144"/>
      <c r="LJ79" s="145"/>
      <c r="LK79" s="143">
        <f>データ!FB7</f>
        <v>64814938</v>
      </c>
      <c r="LL79" s="144"/>
      <c r="LM79" s="144"/>
      <c r="LN79" s="144"/>
      <c r="LO79" s="144"/>
      <c r="LP79" s="144"/>
      <c r="LQ79" s="144"/>
      <c r="LR79" s="144"/>
      <c r="LS79" s="144"/>
      <c r="LT79" s="144"/>
      <c r="LU79" s="144"/>
      <c r="LV79" s="144"/>
      <c r="LW79" s="144"/>
      <c r="LX79" s="144"/>
      <c r="LY79" s="145"/>
      <c r="LZ79" s="143">
        <f>データ!FC7</f>
        <v>66163941</v>
      </c>
      <c r="MA79" s="144"/>
      <c r="MB79" s="144"/>
      <c r="MC79" s="144"/>
      <c r="MD79" s="144"/>
      <c r="ME79" s="144"/>
      <c r="MF79" s="144"/>
      <c r="MG79" s="144"/>
      <c r="MH79" s="144"/>
      <c r="MI79" s="144"/>
      <c r="MJ79" s="144"/>
      <c r="MK79" s="144"/>
      <c r="ML79" s="144"/>
      <c r="MM79" s="144"/>
      <c r="MN79" s="145"/>
      <c r="MO79" s="143">
        <f>データ!FD7</f>
        <v>67852384</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55620962</v>
      </c>
      <c r="KH80" s="144"/>
      <c r="KI80" s="144"/>
      <c r="KJ80" s="144"/>
      <c r="KK80" s="144"/>
      <c r="KL80" s="144"/>
      <c r="KM80" s="144"/>
      <c r="KN80" s="144"/>
      <c r="KO80" s="144"/>
      <c r="KP80" s="144"/>
      <c r="KQ80" s="144"/>
      <c r="KR80" s="144"/>
      <c r="KS80" s="144"/>
      <c r="KT80" s="144"/>
      <c r="KU80" s="145"/>
      <c r="KV80" s="143">
        <f>データ!FF7</f>
        <v>57155394</v>
      </c>
      <c r="KW80" s="144"/>
      <c r="KX80" s="144"/>
      <c r="KY80" s="144"/>
      <c r="KZ80" s="144"/>
      <c r="LA80" s="144"/>
      <c r="LB80" s="144"/>
      <c r="LC80" s="144"/>
      <c r="LD80" s="144"/>
      <c r="LE80" s="144"/>
      <c r="LF80" s="144"/>
      <c r="LG80" s="144"/>
      <c r="LH80" s="144"/>
      <c r="LI80" s="144"/>
      <c r="LJ80" s="145"/>
      <c r="LK80" s="143">
        <f>データ!FG7</f>
        <v>58042153</v>
      </c>
      <c r="LL80" s="144"/>
      <c r="LM80" s="144"/>
      <c r="LN80" s="144"/>
      <c r="LO80" s="144"/>
      <c r="LP80" s="144"/>
      <c r="LQ80" s="144"/>
      <c r="LR80" s="144"/>
      <c r="LS80" s="144"/>
      <c r="LT80" s="144"/>
      <c r="LU80" s="144"/>
      <c r="LV80" s="144"/>
      <c r="LW80" s="144"/>
      <c r="LX80" s="144"/>
      <c r="LY80" s="145"/>
      <c r="LZ80" s="143">
        <f>データ!FH7</f>
        <v>58985932</v>
      </c>
      <c r="MA80" s="144"/>
      <c r="MB80" s="144"/>
      <c r="MC80" s="144"/>
      <c r="MD80" s="144"/>
      <c r="ME80" s="144"/>
      <c r="MF80" s="144"/>
      <c r="MG80" s="144"/>
      <c r="MH80" s="144"/>
      <c r="MI80" s="144"/>
      <c r="MJ80" s="144"/>
      <c r="MK80" s="144"/>
      <c r="ML80" s="144"/>
      <c r="MM80" s="144"/>
      <c r="MN80" s="145"/>
      <c r="MO80" s="143">
        <f>データ!FI7</f>
        <v>58800982</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wxAuyKhF7NXl/uQliqaDXhFbNd9y0aSNT9FFglNx7ND0EruuqLW2tNmqz0xsC0Og9fu6ilLeClOnFXK2GjYGQ==" saltValue="ek7XwBvHC8A915iJewCxJ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158</v>
      </c>
      <c r="AY5" s="49" t="s">
        <v>151</v>
      </c>
      <c r="AZ5" s="49" t="s">
        <v>152</v>
      </c>
      <c r="BA5" s="49" t="s">
        <v>153</v>
      </c>
      <c r="BB5" s="49" t="s">
        <v>154</v>
      </c>
      <c r="BC5" s="49" t="s">
        <v>155</v>
      </c>
      <c r="BD5" s="49" t="s">
        <v>156</v>
      </c>
      <c r="BE5" s="49" t="s">
        <v>146</v>
      </c>
      <c r="BF5" s="49" t="s">
        <v>159</v>
      </c>
      <c r="BG5" s="49" t="s">
        <v>160</v>
      </c>
      <c r="BH5" s="49" t="s">
        <v>161</v>
      </c>
      <c r="BI5" s="49" t="s">
        <v>162</v>
      </c>
      <c r="BJ5" s="49" t="s">
        <v>151</v>
      </c>
      <c r="BK5" s="49" t="s">
        <v>152</v>
      </c>
      <c r="BL5" s="49" t="s">
        <v>153</v>
      </c>
      <c r="BM5" s="49" t="s">
        <v>154</v>
      </c>
      <c r="BN5" s="49" t="s">
        <v>155</v>
      </c>
      <c r="BO5" s="49" t="s">
        <v>156</v>
      </c>
      <c r="BP5" s="49" t="s">
        <v>157</v>
      </c>
      <c r="BQ5" s="49" t="s">
        <v>159</v>
      </c>
      <c r="BR5" s="49" t="s">
        <v>160</v>
      </c>
      <c r="BS5" s="49" t="s">
        <v>149</v>
      </c>
      <c r="BT5" s="49" t="s">
        <v>150</v>
      </c>
      <c r="BU5" s="49" t="s">
        <v>151</v>
      </c>
      <c r="BV5" s="49" t="s">
        <v>152</v>
      </c>
      <c r="BW5" s="49" t="s">
        <v>153</v>
      </c>
      <c r="BX5" s="49" t="s">
        <v>154</v>
      </c>
      <c r="BY5" s="49" t="s">
        <v>155</v>
      </c>
      <c r="BZ5" s="49" t="s">
        <v>156</v>
      </c>
      <c r="CA5" s="49" t="s">
        <v>157</v>
      </c>
      <c r="CB5" s="49" t="s">
        <v>147</v>
      </c>
      <c r="CC5" s="49" t="s">
        <v>148</v>
      </c>
      <c r="CD5" s="49" t="s">
        <v>161</v>
      </c>
      <c r="CE5" s="49" t="s">
        <v>150</v>
      </c>
      <c r="CF5" s="49" t="s">
        <v>151</v>
      </c>
      <c r="CG5" s="49" t="s">
        <v>152</v>
      </c>
      <c r="CH5" s="49" t="s">
        <v>153</v>
      </c>
      <c r="CI5" s="49" t="s">
        <v>154</v>
      </c>
      <c r="CJ5" s="49" t="s">
        <v>155</v>
      </c>
      <c r="CK5" s="49" t="s">
        <v>156</v>
      </c>
      <c r="CL5" s="49" t="s">
        <v>157</v>
      </c>
      <c r="CM5" s="49" t="s">
        <v>159</v>
      </c>
      <c r="CN5" s="49" t="s">
        <v>148</v>
      </c>
      <c r="CO5" s="49" t="s">
        <v>149</v>
      </c>
      <c r="CP5" s="49" t="s">
        <v>150</v>
      </c>
      <c r="CQ5" s="49" t="s">
        <v>151</v>
      </c>
      <c r="CR5" s="49" t="s">
        <v>152</v>
      </c>
      <c r="CS5" s="49" t="s">
        <v>153</v>
      </c>
      <c r="CT5" s="49" t="s">
        <v>154</v>
      </c>
      <c r="CU5" s="49" t="s">
        <v>155</v>
      </c>
      <c r="CV5" s="49" t="s">
        <v>156</v>
      </c>
      <c r="CW5" s="49" t="s">
        <v>146</v>
      </c>
      <c r="CX5" s="49" t="s">
        <v>147</v>
      </c>
      <c r="CY5" s="49" t="s">
        <v>163</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162</v>
      </c>
      <c r="DM5" s="49" t="s">
        <v>151</v>
      </c>
      <c r="DN5" s="49" t="s">
        <v>152</v>
      </c>
      <c r="DO5" s="49" t="s">
        <v>153</v>
      </c>
      <c r="DP5" s="49" t="s">
        <v>154</v>
      </c>
      <c r="DQ5" s="49" t="s">
        <v>155</v>
      </c>
      <c r="DR5" s="49" t="s">
        <v>156</v>
      </c>
      <c r="DS5" s="49" t="s">
        <v>157</v>
      </c>
      <c r="DT5" s="49" t="s">
        <v>147</v>
      </c>
      <c r="DU5" s="49" t="s">
        <v>148</v>
      </c>
      <c r="DV5" s="49" t="s">
        <v>164</v>
      </c>
      <c r="DW5" s="49" t="s">
        <v>150</v>
      </c>
      <c r="DX5" s="49" t="s">
        <v>151</v>
      </c>
      <c r="DY5" s="49" t="s">
        <v>152</v>
      </c>
      <c r="DZ5" s="49" t="s">
        <v>153</v>
      </c>
      <c r="EA5" s="49" t="s">
        <v>154</v>
      </c>
      <c r="EB5" s="49" t="s">
        <v>155</v>
      </c>
      <c r="EC5" s="49" t="s">
        <v>156</v>
      </c>
      <c r="ED5" s="49" t="s">
        <v>157</v>
      </c>
      <c r="EE5" s="49" t="s">
        <v>147</v>
      </c>
      <c r="EF5" s="49" t="s">
        <v>148</v>
      </c>
      <c r="EG5" s="49" t="s">
        <v>164</v>
      </c>
      <c r="EH5" s="49" t="s">
        <v>150</v>
      </c>
      <c r="EI5" s="49" t="s">
        <v>151</v>
      </c>
      <c r="EJ5" s="49" t="s">
        <v>152</v>
      </c>
      <c r="EK5" s="49" t="s">
        <v>153</v>
      </c>
      <c r="EL5" s="49" t="s">
        <v>154</v>
      </c>
      <c r="EM5" s="49" t="s">
        <v>155</v>
      </c>
      <c r="EN5" s="49" t="s">
        <v>156</v>
      </c>
      <c r="EO5" s="49" t="s">
        <v>157</v>
      </c>
      <c r="EP5" s="49" t="s">
        <v>165</v>
      </c>
      <c r="EQ5" s="49" t="s">
        <v>148</v>
      </c>
      <c r="ER5" s="49" t="s">
        <v>149</v>
      </c>
      <c r="ES5" s="49" t="s">
        <v>150</v>
      </c>
      <c r="ET5" s="49" t="s">
        <v>151</v>
      </c>
      <c r="EU5" s="49" t="s">
        <v>152</v>
      </c>
      <c r="EV5" s="49" t="s">
        <v>153</v>
      </c>
      <c r="EW5" s="49" t="s">
        <v>154</v>
      </c>
      <c r="EX5" s="49" t="s">
        <v>155</v>
      </c>
      <c r="EY5" s="49" t="s">
        <v>166</v>
      </c>
      <c r="EZ5" s="49" t="s">
        <v>157</v>
      </c>
      <c r="FA5" s="49" t="s">
        <v>147</v>
      </c>
      <c r="FB5" s="49" t="s">
        <v>160</v>
      </c>
      <c r="FC5" s="49" t="s">
        <v>149</v>
      </c>
      <c r="FD5" s="49" t="s">
        <v>158</v>
      </c>
      <c r="FE5" s="49" t="s">
        <v>151</v>
      </c>
      <c r="FF5" s="49" t="s">
        <v>152</v>
      </c>
      <c r="FG5" s="49" t="s">
        <v>153</v>
      </c>
      <c r="FH5" s="49" t="s">
        <v>154</v>
      </c>
      <c r="FI5" s="49" t="s">
        <v>155</v>
      </c>
      <c r="FJ5" s="49" t="s">
        <v>156</v>
      </c>
    </row>
    <row r="6" spans="1:166" s="54" customFormat="1" x14ac:dyDescent="0.15">
      <c r="A6" s="35" t="s">
        <v>167</v>
      </c>
      <c r="B6" s="50">
        <f>B8</f>
        <v>2022</v>
      </c>
      <c r="C6" s="50">
        <f t="shared" ref="C6:M6" si="2">C8</f>
        <v>22039</v>
      </c>
      <c r="D6" s="50">
        <f t="shared" si="2"/>
        <v>46</v>
      </c>
      <c r="E6" s="50">
        <f t="shared" si="2"/>
        <v>6</v>
      </c>
      <c r="F6" s="50">
        <f t="shared" si="2"/>
        <v>0</v>
      </c>
      <c r="G6" s="50">
        <f t="shared" si="2"/>
        <v>1</v>
      </c>
      <c r="H6" s="158" t="str">
        <f>IF(H8&lt;&gt;I8,H8,"")&amp;IF(I8&lt;&gt;J8,I8,"")&amp;"　"&amp;J8</f>
        <v>青森県八戸市　八戸市民病院</v>
      </c>
      <c r="I6" s="159"/>
      <c r="J6" s="160"/>
      <c r="K6" s="50" t="str">
        <f t="shared" si="2"/>
        <v>条例全部</v>
      </c>
      <c r="L6" s="50" t="str">
        <f t="shared" si="2"/>
        <v>病院事業</v>
      </c>
      <c r="M6" s="50" t="str">
        <f t="shared" si="2"/>
        <v>一般病院</v>
      </c>
      <c r="N6" s="50" t="str">
        <f>N8</f>
        <v>500床以上</v>
      </c>
      <c r="O6" s="50" t="str">
        <f>O8</f>
        <v>自治体職員 民間企業出身 学術・研究機関出身 その他</v>
      </c>
      <c r="P6" s="50" t="str">
        <f>P8</f>
        <v>直営</v>
      </c>
      <c r="Q6" s="51">
        <f t="shared" ref="Q6:AH6" si="3">Q8</f>
        <v>27</v>
      </c>
      <c r="R6" s="50" t="str">
        <f t="shared" si="3"/>
        <v>対象</v>
      </c>
      <c r="S6" s="50" t="str">
        <f t="shared" si="3"/>
        <v>透 I 未 訓 ガ</v>
      </c>
      <c r="T6" s="50" t="str">
        <f t="shared" si="3"/>
        <v>救 臨 が 感 災 地 輪</v>
      </c>
      <c r="U6" s="51">
        <f>U8</f>
        <v>221229</v>
      </c>
      <c r="V6" s="51">
        <f>V8</f>
        <v>49124</v>
      </c>
      <c r="W6" s="50" t="str">
        <f>W8</f>
        <v>非該当</v>
      </c>
      <c r="X6" s="50" t="str">
        <f t="shared" ref="X6" si="4">X8</f>
        <v>非該当</v>
      </c>
      <c r="Y6" s="50" t="str">
        <f t="shared" si="3"/>
        <v>７：１</v>
      </c>
      <c r="Z6" s="51">
        <f t="shared" si="3"/>
        <v>572</v>
      </c>
      <c r="AA6" s="51" t="str">
        <f t="shared" si="3"/>
        <v>-</v>
      </c>
      <c r="AB6" s="51" t="str">
        <f t="shared" si="3"/>
        <v>-</v>
      </c>
      <c r="AC6" s="51">
        <f t="shared" si="3"/>
        <v>50</v>
      </c>
      <c r="AD6" s="51">
        <f t="shared" si="3"/>
        <v>6</v>
      </c>
      <c r="AE6" s="51">
        <f t="shared" si="3"/>
        <v>628</v>
      </c>
      <c r="AF6" s="51">
        <f t="shared" si="3"/>
        <v>499</v>
      </c>
      <c r="AG6" s="51" t="str">
        <f t="shared" si="3"/>
        <v>-</v>
      </c>
      <c r="AH6" s="51">
        <f t="shared" si="3"/>
        <v>499</v>
      </c>
      <c r="AI6" s="52">
        <f>IF(AI8="-",NA(),AI8)</f>
        <v>106.9</v>
      </c>
      <c r="AJ6" s="52">
        <f t="shared" ref="AJ6:AR6" si="5">IF(AJ8="-",NA(),AJ8)</f>
        <v>102.2</v>
      </c>
      <c r="AK6" s="52">
        <f t="shared" si="5"/>
        <v>108</v>
      </c>
      <c r="AL6" s="52">
        <f t="shared" si="5"/>
        <v>105.7</v>
      </c>
      <c r="AM6" s="52">
        <f t="shared" si="5"/>
        <v>105</v>
      </c>
      <c r="AN6" s="52">
        <f t="shared" si="5"/>
        <v>100</v>
      </c>
      <c r="AO6" s="52">
        <f t="shared" si="5"/>
        <v>99.2</v>
      </c>
      <c r="AP6" s="52">
        <f t="shared" si="5"/>
        <v>102.9</v>
      </c>
      <c r="AQ6" s="52">
        <f t="shared" si="5"/>
        <v>106.1</v>
      </c>
      <c r="AR6" s="52">
        <f t="shared" si="5"/>
        <v>102.9</v>
      </c>
      <c r="AS6" s="52" t="str">
        <f>IF(AS8="-","【-】","【"&amp;SUBSTITUTE(TEXT(AS8,"#,##0.0"),"-","△")&amp;"】")</f>
        <v>【103.5】</v>
      </c>
      <c r="AT6" s="52">
        <f>IF(AT8="-",NA(),AT8)</f>
        <v>102.4</v>
      </c>
      <c r="AU6" s="52">
        <f t="shared" ref="AU6:BC6" si="6">IF(AU8="-",NA(),AU8)</f>
        <v>99</v>
      </c>
      <c r="AV6" s="52">
        <f t="shared" si="6"/>
        <v>95.3</v>
      </c>
      <c r="AW6" s="52">
        <f t="shared" si="6"/>
        <v>95.8</v>
      </c>
      <c r="AX6" s="52">
        <f t="shared" si="6"/>
        <v>96.6</v>
      </c>
      <c r="AY6" s="52">
        <f t="shared" si="6"/>
        <v>94.1</v>
      </c>
      <c r="AZ6" s="52">
        <f t="shared" si="6"/>
        <v>93.7</v>
      </c>
      <c r="BA6" s="52">
        <f t="shared" si="6"/>
        <v>88.7</v>
      </c>
      <c r="BB6" s="52">
        <f t="shared" si="6"/>
        <v>90.6</v>
      </c>
      <c r="BC6" s="52">
        <f t="shared" si="6"/>
        <v>90.6</v>
      </c>
      <c r="BD6" s="52" t="str">
        <f>IF(BD8="-","【-】","【"&amp;SUBSTITUTE(TEXT(BD8,"#,##0.0"),"-","△")&amp;"】")</f>
        <v>【86.4】</v>
      </c>
      <c r="BE6" s="52">
        <f>IF(BE8="-",NA(),BE8)</f>
        <v>100.6</v>
      </c>
      <c r="BF6" s="52">
        <f t="shared" ref="BF6:BN6" si="7">IF(BF8="-",NA(),BF8)</f>
        <v>97.3</v>
      </c>
      <c r="BG6" s="52">
        <f t="shared" si="7"/>
        <v>93.7</v>
      </c>
      <c r="BH6" s="52">
        <f t="shared" si="7"/>
        <v>94.1</v>
      </c>
      <c r="BI6" s="52">
        <f t="shared" si="7"/>
        <v>95</v>
      </c>
      <c r="BJ6" s="52">
        <f t="shared" si="7"/>
        <v>91.9</v>
      </c>
      <c r="BK6" s="52">
        <f t="shared" si="7"/>
        <v>91.6</v>
      </c>
      <c r="BL6" s="52">
        <f t="shared" si="7"/>
        <v>86.5</v>
      </c>
      <c r="BM6" s="52">
        <f t="shared" si="7"/>
        <v>88.6</v>
      </c>
      <c r="BN6" s="52">
        <f t="shared" si="7"/>
        <v>88.6</v>
      </c>
      <c r="BO6" s="52" t="str">
        <f>IF(BO8="-","【-】","【"&amp;SUBSTITUTE(TEXT(BO8,"#,##0.0"),"-","△")&amp;"】")</f>
        <v>【83.7】</v>
      </c>
      <c r="BP6" s="52">
        <f>IF(BP8="-",NA(),BP8)</f>
        <v>86.8</v>
      </c>
      <c r="BQ6" s="52">
        <f t="shared" ref="BQ6:BY6" si="8">IF(BQ8="-",NA(),BQ8)</f>
        <v>85.7</v>
      </c>
      <c r="BR6" s="52">
        <f t="shared" si="8"/>
        <v>77.099999999999994</v>
      </c>
      <c r="BS6" s="52">
        <f t="shared" si="8"/>
        <v>79.7</v>
      </c>
      <c r="BT6" s="52">
        <f t="shared" si="8"/>
        <v>82.1</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65041</v>
      </c>
      <c r="CB6" s="53">
        <f t="shared" ref="CB6:CJ6" si="9">IF(CB8="-",NA(),CB8)</f>
        <v>66289</v>
      </c>
      <c r="CC6" s="53">
        <f t="shared" si="9"/>
        <v>72244</v>
      </c>
      <c r="CD6" s="53">
        <f t="shared" si="9"/>
        <v>74408</v>
      </c>
      <c r="CE6" s="53">
        <f t="shared" si="9"/>
        <v>77693</v>
      </c>
      <c r="CF6" s="53">
        <f t="shared" si="9"/>
        <v>68751</v>
      </c>
      <c r="CG6" s="53">
        <f t="shared" si="9"/>
        <v>70630</v>
      </c>
      <c r="CH6" s="53">
        <f t="shared" si="9"/>
        <v>75766</v>
      </c>
      <c r="CI6" s="53">
        <f t="shared" si="9"/>
        <v>79610</v>
      </c>
      <c r="CJ6" s="53">
        <f t="shared" si="9"/>
        <v>82275</v>
      </c>
      <c r="CK6" s="52" t="str">
        <f>IF(CK8="-","【-】","【"&amp;SUBSTITUTE(TEXT(CK8,"#,##0"),"-","△")&amp;"】")</f>
        <v>【61,837】</v>
      </c>
      <c r="CL6" s="53">
        <f>IF(CL8="-",NA(),CL8)</f>
        <v>16828</v>
      </c>
      <c r="CM6" s="53">
        <f t="shared" ref="CM6:CU6" si="10">IF(CM8="-",NA(),CM8)</f>
        <v>17557</v>
      </c>
      <c r="CN6" s="53">
        <f t="shared" si="10"/>
        <v>18138</v>
      </c>
      <c r="CO6" s="53">
        <f t="shared" si="10"/>
        <v>19066</v>
      </c>
      <c r="CP6" s="53">
        <f t="shared" si="10"/>
        <v>20142</v>
      </c>
      <c r="CQ6" s="53">
        <f t="shared" si="10"/>
        <v>19207</v>
      </c>
      <c r="CR6" s="53">
        <f t="shared" si="10"/>
        <v>20687</v>
      </c>
      <c r="CS6" s="53">
        <f t="shared" si="10"/>
        <v>22637</v>
      </c>
      <c r="CT6" s="53">
        <f t="shared" si="10"/>
        <v>23244</v>
      </c>
      <c r="CU6" s="53">
        <f t="shared" si="10"/>
        <v>23704</v>
      </c>
      <c r="CV6" s="52" t="str">
        <f>IF(CV8="-","【-】","【"&amp;SUBSTITUTE(TEXT(CV8,"#,##0"),"-","△")&amp;"】")</f>
        <v>【17,600】</v>
      </c>
      <c r="CW6" s="52">
        <f>IF(CW8="-",NA(),CW8)</f>
        <v>47.3</v>
      </c>
      <c r="CX6" s="52">
        <f t="shared" ref="CX6:DF6" si="11">IF(CX8="-",NA(),CX8)</f>
        <v>49.2</v>
      </c>
      <c r="CY6" s="52">
        <f t="shared" si="11"/>
        <v>51.3</v>
      </c>
      <c r="CZ6" s="52">
        <f t="shared" si="11"/>
        <v>48</v>
      </c>
      <c r="DA6" s="52">
        <f t="shared" si="11"/>
        <v>49.5</v>
      </c>
      <c r="DB6" s="52">
        <f t="shared" si="11"/>
        <v>48.3</v>
      </c>
      <c r="DC6" s="52">
        <f t="shared" si="11"/>
        <v>47.7</v>
      </c>
      <c r="DD6" s="52">
        <f t="shared" si="11"/>
        <v>51.8</v>
      </c>
      <c r="DE6" s="52">
        <f t="shared" si="11"/>
        <v>49.6</v>
      </c>
      <c r="DF6" s="52">
        <f t="shared" si="11"/>
        <v>48.8</v>
      </c>
      <c r="DG6" s="52" t="str">
        <f>IF(DG8="-","【-】","【"&amp;SUBSTITUTE(TEXT(DG8,"#,##0.0"),"-","△")&amp;"】")</f>
        <v>【55.6】</v>
      </c>
      <c r="DH6" s="52">
        <f>IF(DH8="-",NA(),DH8)</f>
        <v>27</v>
      </c>
      <c r="DI6" s="52">
        <f t="shared" ref="DI6:DQ6" si="12">IF(DI8="-",NA(),DI8)</f>
        <v>27.9</v>
      </c>
      <c r="DJ6" s="52">
        <f t="shared" si="12"/>
        <v>28.4</v>
      </c>
      <c r="DK6" s="52">
        <f t="shared" si="12"/>
        <v>29.3</v>
      </c>
      <c r="DL6" s="52">
        <f t="shared" si="12"/>
        <v>29.6</v>
      </c>
      <c r="DM6" s="52">
        <f t="shared" si="12"/>
        <v>28.1</v>
      </c>
      <c r="DN6" s="52">
        <f t="shared" si="12"/>
        <v>29.2</v>
      </c>
      <c r="DO6" s="52">
        <f t="shared" si="12"/>
        <v>29</v>
      </c>
      <c r="DP6" s="52">
        <f t="shared" si="12"/>
        <v>29.2</v>
      </c>
      <c r="DQ6" s="52">
        <f t="shared" si="12"/>
        <v>29.4</v>
      </c>
      <c r="DR6" s="52" t="str">
        <f>IF(DR8="-","【-】","【"&amp;SUBSTITUTE(TEXT(DR8,"#,##0.0"),"-","△")&amp;"】")</f>
        <v>【25.1】</v>
      </c>
      <c r="DS6" s="52">
        <f>IF(DS8="-",NA(),DS8)</f>
        <v>9.3000000000000007</v>
      </c>
      <c r="DT6" s="52">
        <f t="shared" ref="DT6:EB6" si="13">IF(DT8="-",NA(),DT8)</f>
        <v>4</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64.400000000000006</v>
      </c>
      <c r="EE6" s="52">
        <f t="shared" ref="EE6:EM6" si="14">IF(EE8="-",NA(),EE8)</f>
        <v>65.8</v>
      </c>
      <c r="EF6" s="52">
        <f t="shared" si="14"/>
        <v>61.4</v>
      </c>
      <c r="EG6" s="52">
        <f t="shared" si="14"/>
        <v>62.6</v>
      </c>
      <c r="EH6" s="52">
        <f t="shared" si="14"/>
        <v>61.8</v>
      </c>
      <c r="EI6" s="52">
        <f t="shared" si="14"/>
        <v>52.5</v>
      </c>
      <c r="EJ6" s="52">
        <f t="shared" si="14"/>
        <v>52.5</v>
      </c>
      <c r="EK6" s="52">
        <f t="shared" si="14"/>
        <v>54</v>
      </c>
      <c r="EL6" s="52">
        <f t="shared" si="14"/>
        <v>55.4</v>
      </c>
      <c r="EM6" s="52">
        <f t="shared" si="14"/>
        <v>55.5</v>
      </c>
      <c r="EN6" s="52" t="str">
        <f>IF(EN8="-","【-】","【"&amp;SUBSTITUTE(TEXT(EN8,"#,##0.0"),"-","△")&amp;"】")</f>
        <v>【56.4】</v>
      </c>
      <c r="EO6" s="52">
        <f>IF(EO8="-",NA(),EO8)</f>
        <v>74.8</v>
      </c>
      <c r="EP6" s="52">
        <f t="shared" ref="EP6:EX6" si="15">IF(EP8="-",NA(),EP8)</f>
        <v>76.2</v>
      </c>
      <c r="EQ6" s="52">
        <f t="shared" si="15"/>
        <v>76.7</v>
      </c>
      <c r="ER6" s="52">
        <f t="shared" si="15"/>
        <v>78.5</v>
      </c>
      <c r="ES6" s="52">
        <f t="shared" si="15"/>
        <v>72.7</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59389998</v>
      </c>
      <c r="FA6" s="53">
        <f t="shared" ref="FA6:FI6" si="16">IF(FA8="-",NA(),FA8)</f>
        <v>60353572</v>
      </c>
      <c r="FB6" s="53">
        <f t="shared" si="16"/>
        <v>64814938</v>
      </c>
      <c r="FC6" s="53">
        <f t="shared" si="16"/>
        <v>66163941</v>
      </c>
      <c r="FD6" s="53">
        <f t="shared" si="16"/>
        <v>67852384</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168</v>
      </c>
      <c r="B7" s="50">
        <f t="shared" ref="B7:AH7" si="17">B8</f>
        <v>2022</v>
      </c>
      <c r="C7" s="50">
        <f t="shared" si="17"/>
        <v>22039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 民間企業出身 学術・研究機関出身 その他</v>
      </c>
      <c r="P7" s="50" t="str">
        <f>P8</f>
        <v>直営</v>
      </c>
      <c r="Q7" s="51">
        <f t="shared" si="17"/>
        <v>27</v>
      </c>
      <c r="R7" s="50" t="str">
        <f t="shared" si="17"/>
        <v>対象</v>
      </c>
      <c r="S7" s="50" t="str">
        <f t="shared" si="17"/>
        <v>透 I 未 訓 ガ</v>
      </c>
      <c r="T7" s="50" t="str">
        <f t="shared" si="17"/>
        <v>救 臨 が 感 災 地 輪</v>
      </c>
      <c r="U7" s="51">
        <f>U8</f>
        <v>221229</v>
      </c>
      <c r="V7" s="51">
        <f>V8</f>
        <v>49124</v>
      </c>
      <c r="W7" s="50" t="str">
        <f>W8</f>
        <v>非該当</v>
      </c>
      <c r="X7" s="50" t="str">
        <f t="shared" si="17"/>
        <v>非該当</v>
      </c>
      <c r="Y7" s="50" t="str">
        <f t="shared" si="17"/>
        <v>７：１</v>
      </c>
      <c r="Z7" s="51">
        <f t="shared" si="17"/>
        <v>572</v>
      </c>
      <c r="AA7" s="51" t="str">
        <f t="shared" si="17"/>
        <v>-</v>
      </c>
      <c r="AB7" s="51" t="str">
        <f t="shared" si="17"/>
        <v>-</v>
      </c>
      <c r="AC7" s="51">
        <f t="shared" si="17"/>
        <v>50</v>
      </c>
      <c r="AD7" s="51">
        <f t="shared" si="17"/>
        <v>6</v>
      </c>
      <c r="AE7" s="51">
        <f t="shared" si="17"/>
        <v>628</v>
      </c>
      <c r="AF7" s="51">
        <f t="shared" si="17"/>
        <v>499</v>
      </c>
      <c r="AG7" s="51" t="str">
        <f t="shared" si="17"/>
        <v>-</v>
      </c>
      <c r="AH7" s="51">
        <f t="shared" si="17"/>
        <v>499</v>
      </c>
      <c r="AI7" s="52">
        <f>AI8</f>
        <v>106.9</v>
      </c>
      <c r="AJ7" s="52">
        <f t="shared" ref="AJ7:AR7" si="18">AJ8</f>
        <v>102.2</v>
      </c>
      <c r="AK7" s="52">
        <f t="shared" si="18"/>
        <v>108</v>
      </c>
      <c r="AL7" s="52">
        <f t="shared" si="18"/>
        <v>105.7</v>
      </c>
      <c r="AM7" s="52">
        <f t="shared" si="18"/>
        <v>105</v>
      </c>
      <c r="AN7" s="52">
        <f t="shared" si="18"/>
        <v>100</v>
      </c>
      <c r="AO7" s="52">
        <f t="shared" si="18"/>
        <v>99.2</v>
      </c>
      <c r="AP7" s="52">
        <f t="shared" si="18"/>
        <v>102.9</v>
      </c>
      <c r="AQ7" s="52">
        <f t="shared" si="18"/>
        <v>106.1</v>
      </c>
      <c r="AR7" s="52">
        <f t="shared" si="18"/>
        <v>102.9</v>
      </c>
      <c r="AS7" s="52"/>
      <c r="AT7" s="52">
        <f>AT8</f>
        <v>102.4</v>
      </c>
      <c r="AU7" s="52">
        <f t="shared" ref="AU7:BC7" si="19">AU8</f>
        <v>99</v>
      </c>
      <c r="AV7" s="52">
        <f t="shared" si="19"/>
        <v>95.3</v>
      </c>
      <c r="AW7" s="52">
        <f t="shared" si="19"/>
        <v>95.8</v>
      </c>
      <c r="AX7" s="52">
        <f t="shared" si="19"/>
        <v>96.6</v>
      </c>
      <c r="AY7" s="52">
        <f t="shared" si="19"/>
        <v>94.1</v>
      </c>
      <c r="AZ7" s="52">
        <f t="shared" si="19"/>
        <v>93.7</v>
      </c>
      <c r="BA7" s="52">
        <f t="shared" si="19"/>
        <v>88.7</v>
      </c>
      <c r="BB7" s="52">
        <f t="shared" si="19"/>
        <v>90.6</v>
      </c>
      <c r="BC7" s="52">
        <f t="shared" si="19"/>
        <v>90.6</v>
      </c>
      <c r="BD7" s="52"/>
      <c r="BE7" s="52">
        <f>BE8</f>
        <v>100.6</v>
      </c>
      <c r="BF7" s="52">
        <f t="shared" ref="BF7:BN7" si="20">BF8</f>
        <v>97.3</v>
      </c>
      <c r="BG7" s="52">
        <f t="shared" si="20"/>
        <v>93.7</v>
      </c>
      <c r="BH7" s="52">
        <f t="shared" si="20"/>
        <v>94.1</v>
      </c>
      <c r="BI7" s="52">
        <f t="shared" si="20"/>
        <v>95</v>
      </c>
      <c r="BJ7" s="52">
        <f t="shared" si="20"/>
        <v>91.9</v>
      </c>
      <c r="BK7" s="52">
        <f t="shared" si="20"/>
        <v>91.6</v>
      </c>
      <c r="BL7" s="52">
        <f t="shared" si="20"/>
        <v>86.5</v>
      </c>
      <c r="BM7" s="52">
        <f t="shared" si="20"/>
        <v>88.6</v>
      </c>
      <c r="BN7" s="52">
        <f t="shared" si="20"/>
        <v>88.6</v>
      </c>
      <c r="BO7" s="52"/>
      <c r="BP7" s="52">
        <f>BP8</f>
        <v>86.8</v>
      </c>
      <c r="BQ7" s="52">
        <f t="shared" ref="BQ7:BY7" si="21">BQ8</f>
        <v>85.7</v>
      </c>
      <c r="BR7" s="52">
        <f t="shared" si="21"/>
        <v>77.099999999999994</v>
      </c>
      <c r="BS7" s="52">
        <f t="shared" si="21"/>
        <v>79.7</v>
      </c>
      <c r="BT7" s="52">
        <f t="shared" si="21"/>
        <v>82.1</v>
      </c>
      <c r="BU7" s="52">
        <f t="shared" si="21"/>
        <v>80.2</v>
      </c>
      <c r="BV7" s="52">
        <f t="shared" si="21"/>
        <v>79.8</v>
      </c>
      <c r="BW7" s="52">
        <f t="shared" si="21"/>
        <v>70.599999999999994</v>
      </c>
      <c r="BX7" s="52">
        <f t="shared" si="21"/>
        <v>71.400000000000006</v>
      </c>
      <c r="BY7" s="52">
        <f t="shared" si="21"/>
        <v>72.2</v>
      </c>
      <c r="BZ7" s="52"/>
      <c r="CA7" s="53">
        <f>CA8</f>
        <v>65041</v>
      </c>
      <c r="CB7" s="53">
        <f t="shared" ref="CB7:CJ7" si="22">CB8</f>
        <v>66289</v>
      </c>
      <c r="CC7" s="53">
        <f t="shared" si="22"/>
        <v>72244</v>
      </c>
      <c r="CD7" s="53">
        <f t="shared" si="22"/>
        <v>74408</v>
      </c>
      <c r="CE7" s="53">
        <f t="shared" si="22"/>
        <v>77693</v>
      </c>
      <c r="CF7" s="53">
        <f t="shared" si="22"/>
        <v>68751</v>
      </c>
      <c r="CG7" s="53">
        <f t="shared" si="22"/>
        <v>70630</v>
      </c>
      <c r="CH7" s="53">
        <f t="shared" si="22"/>
        <v>75766</v>
      </c>
      <c r="CI7" s="53">
        <f t="shared" si="22"/>
        <v>79610</v>
      </c>
      <c r="CJ7" s="53">
        <f t="shared" si="22"/>
        <v>82275</v>
      </c>
      <c r="CK7" s="52"/>
      <c r="CL7" s="53">
        <f>CL8</f>
        <v>16828</v>
      </c>
      <c r="CM7" s="53">
        <f t="shared" ref="CM7:CU7" si="23">CM8</f>
        <v>17557</v>
      </c>
      <c r="CN7" s="53">
        <f t="shared" si="23"/>
        <v>18138</v>
      </c>
      <c r="CO7" s="53">
        <f t="shared" si="23"/>
        <v>19066</v>
      </c>
      <c r="CP7" s="53">
        <f t="shared" si="23"/>
        <v>20142</v>
      </c>
      <c r="CQ7" s="53">
        <f t="shared" si="23"/>
        <v>19207</v>
      </c>
      <c r="CR7" s="53">
        <f t="shared" si="23"/>
        <v>20687</v>
      </c>
      <c r="CS7" s="53">
        <f t="shared" si="23"/>
        <v>22637</v>
      </c>
      <c r="CT7" s="53">
        <f t="shared" si="23"/>
        <v>23244</v>
      </c>
      <c r="CU7" s="53">
        <f t="shared" si="23"/>
        <v>23704</v>
      </c>
      <c r="CV7" s="52"/>
      <c r="CW7" s="52">
        <f>CW8</f>
        <v>47.3</v>
      </c>
      <c r="CX7" s="52">
        <f t="shared" ref="CX7:DF7" si="24">CX8</f>
        <v>49.2</v>
      </c>
      <c r="CY7" s="52">
        <f t="shared" si="24"/>
        <v>51.3</v>
      </c>
      <c r="CZ7" s="52">
        <f t="shared" si="24"/>
        <v>48</v>
      </c>
      <c r="DA7" s="52">
        <f t="shared" si="24"/>
        <v>49.5</v>
      </c>
      <c r="DB7" s="52">
        <f t="shared" si="24"/>
        <v>48.3</v>
      </c>
      <c r="DC7" s="52">
        <f t="shared" si="24"/>
        <v>47.7</v>
      </c>
      <c r="DD7" s="52">
        <f t="shared" si="24"/>
        <v>51.8</v>
      </c>
      <c r="DE7" s="52">
        <f t="shared" si="24"/>
        <v>49.6</v>
      </c>
      <c r="DF7" s="52">
        <f t="shared" si="24"/>
        <v>48.8</v>
      </c>
      <c r="DG7" s="52"/>
      <c r="DH7" s="52">
        <f>DH8</f>
        <v>27</v>
      </c>
      <c r="DI7" s="52">
        <f t="shared" ref="DI7:DQ7" si="25">DI8</f>
        <v>27.9</v>
      </c>
      <c r="DJ7" s="52">
        <f t="shared" si="25"/>
        <v>28.4</v>
      </c>
      <c r="DK7" s="52">
        <f t="shared" si="25"/>
        <v>29.3</v>
      </c>
      <c r="DL7" s="52">
        <f t="shared" si="25"/>
        <v>29.6</v>
      </c>
      <c r="DM7" s="52">
        <f t="shared" si="25"/>
        <v>28.1</v>
      </c>
      <c r="DN7" s="52">
        <f t="shared" si="25"/>
        <v>29.2</v>
      </c>
      <c r="DO7" s="52">
        <f t="shared" si="25"/>
        <v>29</v>
      </c>
      <c r="DP7" s="52">
        <f t="shared" si="25"/>
        <v>29.2</v>
      </c>
      <c r="DQ7" s="52">
        <f t="shared" si="25"/>
        <v>29.4</v>
      </c>
      <c r="DR7" s="52"/>
      <c r="DS7" s="52">
        <f>DS8</f>
        <v>9.3000000000000007</v>
      </c>
      <c r="DT7" s="52">
        <f t="shared" ref="DT7:EB7" si="26">DT8</f>
        <v>4</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64.400000000000006</v>
      </c>
      <c r="EE7" s="52">
        <f t="shared" ref="EE7:EM7" si="27">EE8</f>
        <v>65.8</v>
      </c>
      <c r="EF7" s="52">
        <f t="shared" si="27"/>
        <v>61.4</v>
      </c>
      <c r="EG7" s="52">
        <f t="shared" si="27"/>
        <v>62.6</v>
      </c>
      <c r="EH7" s="52">
        <f t="shared" si="27"/>
        <v>61.8</v>
      </c>
      <c r="EI7" s="52">
        <f t="shared" si="27"/>
        <v>52.5</v>
      </c>
      <c r="EJ7" s="52">
        <f t="shared" si="27"/>
        <v>52.5</v>
      </c>
      <c r="EK7" s="52">
        <f t="shared" si="27"/>
        <v>54</v>
      </c>
      <c r="EL7" s="52">
        <f t="shared" si="27"/>
        <v>55.4</v>
      </c>
      <c r="EM7" s="52">
        <f t="shared" si="27"/>
        <v>55.5</v>
      </c>
      <c r="EN7" s="52"/>
      <c r="EO7" s="52">
        <f>EO8</f>
        <v>74.8</v>
      </c>
      <c r="EP7" s="52">
        <f t="shared" ref="EP7:EX7" si="28">EP8</f>
        <v>76.2</v>
      </c>
      <c r="EQ7" s="52">
        <f t="shared" si="28"/>
        <v>76.7</v>
      </c>
      <c r="ER7" s="52">
        <f t="shared" si="28"/>
        <v>78.5</v>
      </c>
      <c r="ES7" s="52">
        <f t="shared" si="28"/>
        <v>72.7</v>
      </c>
      <c r="ET7" s="52">
        <f t="shared" si="28"/>
        <v>67.099999999999994</v>
      </c>
      <c r="EU7" s="52">
        <f t="shared" si="28"/>
        <v>67.900000000000006</v>
      </c>
      <c r="EV7" s="52">
        <f t="shared" si="28"/>
        <v>69.2</v>
      </c>
      <c r="EW7" s="52">
        <f t="shared" si="28"/>
        <v>70.8</v>
      </c>
      <c r="EX7" s="52">
        <f t="shared" si="28"/>
        <v>70.7</v>
      </c>
      <c r="EY7" s="52"/>
      <c r="EZ7" s="53">
        <f>EZ8</f>
        <v>59389998</v>
      </c>
      <c r="FA7" s="53">
        <f t="shared" ref="FA7:FI7" si="29">FA8</f>
        <v>60353572</v>
      </c>
      <c r="FB7" s="53">
        <f t="shared" si="29"/>
        <v>64814938</v>
      </c>
      <c r="FC7" s="53">
        <f t="shared" si="29"/>
        <v>66163941</v>
      </c>
      <c r="FD7" s="53">
        <f t="shared" si="29"/>
        <v>67852384</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22039</v>
      </c>
      <c r="D8" s="55">
        <v>46</v>
      </c>
      <c r="E8" s="55">
        <v>6</v>
      </c>
      <c r="F8" s="55">
        <v>0</v>
      </c>
      <c r="G8" s="55">
        <v>1</v>
      </c>
      <c r="H8" s="55" t="s">
        <v>169</v>
      </c>
      <c r="I8" s="55" t="s">
        <v>170</v>
      </c>
      <c r="J8" s="55" t="s">
        <v>171</v>
      </c>
      <c r="K8" s="55" t="s">
        <v>172</v>
      </c>
      <c r="L8" s="55" t="s">
        <v>173</v>
      </c>
      <c r="M8" s="55" t="s">
        <v>174</v>
      </c>
      <c r="N8" s="55" t="s">
        <v>175</v>
      </c>
      <c r="O8" s="55" t="s">
        <v>176</v>
      </c>
      <c r="P8" s="55" t="s">
        <v>177</v>
      </c>
      <c r="Q8" s="56">
        <v>27</v>
      </c>
      <c r="R8" s="55" t="s">
        <v>178</v>
      </c>
      <c r="S8" s="55" t="s">
        <v>179</v>
      </c>
      <c r="T8" s="55" t="s">
        <v>180</v>
      </c>
      <c r="U8" s="56">
        <v>221229</v>
      </c>
      <c r="V8" s="56">
        <v>49124</v>
      </c>
      <c r="W8" s="55" t="s">
        <v>181</v>
      </c>
      <c r="X8" s="55" t="s">
        <v>181</v>
      </c>
      <c r="Y8" s="57" t="s">
        <v>182</v>
      </c>
      <c r="Z8" s="56">
        <v>572</v>
      </c>
      <c r="AA8" s="56" t="s">
        <v>40</v>
      </c>
      <c r="AB8" s="56" t="s">
        <v>40</v>
      </c>
      <c r="AC8" s="56">
        <v>50</v>
      </c>
      <c r="AD8" s="56">
        <v>6</v>
      </c>
      <c r="AE8" s="56">
        <v>628</v>
      </c>
      <c r="AF8" s="56">
        <v>499</v>
      </c>
      <c r="AG8" s="56" t="s">
        <v>40</v>
      </c>
      <c r="AH8" s="56">
        <v>499</v>
      </c>
      <c r="AI8" s="58">
        <v>106.9</v>
      </c>
      <c r="AJ8" s="58">
        <v>102.2</v>
      </c>
      <c r="AK8" s="58">
        <v>108</v>
      </c>
      <c r="AL8" s="58">
        <v>105.7</v>
      </c>
      <c r="AM8" s="58">
        <v>105</v>
      </c>
      <c r="AN8" s="58">
        <v>100</v>
      </c>
      <c r="AO8" s="58">
        <v>99.2</v>
      </c>
      <c r="AP8" s="58">
        <v>102.9</v>
      </c>
      <c r="AQ8" s="58">
        <v>106.1</v>
      </c>
      <c r="AR8" s="58">
        <v>102.9</v>
      </c>
      <c r="AS8" s="58">
        <v>103.5</v>
      </c>
      <c r="AT8" s="58">
        <v>102.4</v>
      </c>
      <c r="AU8" s="58">
        <v>99</v>
      </c>
      <c r="AV8" s="58">
        <v>95.3</v>
      </c>
      <c r="AW8" s="58">
        <v>95.8</v>
      </c>
      <c r="AX8" s="58">
        <v>96.6</v>
      </c>
      <c r="AY8" s="58">
        <v>94.1</v>
      </c>
      <c r="AZ8" s="58">
        <v>93.7</v>
      </c>
      <c r="BA8" s="58">
        <v>88.7</v>
      </c>
      <c r="BB8" s="58">
        <v>90.6</v>
      </c>
      <c r="BC8" s="58">
        <v>90.6</v>
      </c>
      <c r="BD8" s="58">
        <v>86.4</v>
      </c>
      <c r="BE8" s="59">
        <v>100.6</v>
      </c>
      <c r="BF8" s="59">
        <v>97.3</v>
      </c>
      <c r="BG8" s="59">
        <v>93.7</v>
      </c>
      <c r="BH8" s="59">
        <v>94.1</v>
      </c>
      <c r="BI8" s="59">
        <v>95</v>
      </c>
      <c r="BJ8" s="59">
        <v>91.9</v>
      </c>
      <c r="BK8" s="59">
        <v>91.6</v>
      </c>
      <c r="BL8" s="59">
        <v>86.5</v>
      </c>
      <c r="BM8" s="59">
        <v>88.6</v>
      </c>
      <c r="BN8" s="59">
        <v>88.6</v>
      </c>
      <c r="BO8" s="59">
        <v>83.7</v>
      </c>
      <c r="BP8" s="58">
        <v>86.8</v>
      </c>
      <c r="BQ8" s="58">
        <v>85.7</v>
      </c>
      <c r="BR8" s="58">
        <v>77.099999999999994</v>
      </c>
      <c r="BS8" s="58">
        <v>79.7</v>
      </c>
      <c r="BT8" s="58">
        <v>82.1</v>
      </c>
      <c r="BU8" s="58">
        <v>80.2</v>
      </c>
      <c r="BV8" s="58">
        <v>79.8</v>
      </c>
      <c r="BW8" s="58">
        <v>70.599999999999994</v>
      </c>
      <c r="BX8" s="58">
        <v>71.400000000000006</v>
      </c>
      <c r="BY8" s="58">
        <v>72.2</v>
      </c>
      <c r="BZ8" s="58">
        <v>66.8</v>
      </c>
      <c r="CA8" s="59">
        <v>65041</v>
      </c>
      <c r="CB8" s="59">
        <v>66289</v>
      </c>
      <c r="CC8" s="59">
        <v>72244</v>
      </c>
      <c r="CD8" s="59">
        <v>74408</v>
      </c>
      <c r="CE8" s="59">
        <v>77693</v>
      </c>
      <c r="CF8" s="59">
        <v>68751</v>
      </c>
      <c r="CG8" s="59">
        <v>70630</v>
      </c>
      <c r="CH8" s="59">
        <v>75766</v>
      </c>
      <c r="CI8" s="59">
        <v>79610</v>
      </c>
      <c r="CJ8" s="59">
        <v>82275</v>
      </c>
      <c r="CK8" s="58">
        <v>61837</v>
      </c>
      <c r="CL8" s="59">
        <v>16828</v>
      </c>
      <c r="CM8" s="59">
        <v>17557</v>
      </c>
      <c r="CN8" s="59">
        <v>18138</v>
      </c>
      <c r="CO8" s="59">
        <v>19066</v>
      </c>
      <c r="CP8" s="59">
        <v>20142</v>
      </c>
      <c r="CQ8" s="59">
        <v>19207</v>
      </c>
      <c r="CR8" s="59">
        <v>20687</v>
      </c>
      <c r="CS8" s="59">
        <v>22637</v>
      </c>
      <c r="CT8" s="59">
        <v>23244</v>
      </c>
      <c r="CU8" s="59">
        <v>23704</v>
      </c>
      <c r="CV8" s="58">
        <v>17600</v>
      </c>
      <c r="CW8" s="59">
        <v>47.3</v>
      </c>
      <c r="CX8" s="59">
        <v>49.2</v>
      </c>
      <c r="CY8" s="59">
        <v>51.3</v>
      </c>
      <c r="CZ8" s="59">
        <v>48</v>
      </c>
      <c r="DA8" s="59">
        <v>49.5</v>
      </c>
      <c r="DB8" s="59">
        <v>48.3</v>
      </c>
      <c r="DC8" s="59">
        <v>47.7</v>
      </c>
      <c r="DD8" s="59">
        <v>51.8</v>
      </c>
      <c r="DE8" s="59">
        <v>49.6</v>
      </c>
      <c r="DF8" s="59">
        <v>48.8</v>
      </c>
      <c r="DG8" s="59">
        <v>55.6</v>
      </c>
      <c r="DH8" s="59">
        <v>27</v>
      </c>
      <c r="DI8" s="59">
        <v>27.9</v>
      </c>
      <c r="DJ8" s="59">
        <v>28.4</v>
      </c>
      <c r="DK8" s="59">
        <v>29.3</v>
      </c>
      <c r="DL8" s="59">
        <v>29.6</v>
      </c>
      <c r="DM8" s="59">
        <v>28.1</v>
      </c>
      <c r="DN8" s="59">
        <v>29.2</v>
      </c>
      <c r="DO8" s="59">
        <v>29</v>
      </c>
      <c r="DP8" s="59">
        <v>29.2</v>
      </c>
      <c r="DQ8" s="59">
        <v>29.4</v>
      </c>
      <c r="DR8" s="59">
        <v>25.1</v>
      </c>
      <c r="DS8" s="59">
        <v>9.3000000000000007</v>
      </c>
      <c r="DT8" s="59">
        <v>4</v>
      </c>
      <c r="DU8" s="59">
        <v>0</v>
      </c>
      <c r="DV8" s="59">
        <v>0</v>
      </c>
      <c r="DW8" s="59">
        <v>0</v>
      </c>
      <c r="DX8" s="59">
        <v>32.6</v>
      </c>
      <c r="DY8" s="59">
        <v>27</v>
      </c>
      <c r="DZ8" s="59">
        <v>34.200000000000003</v>
      </c>
      <c r="EA8" s="59">
        <v>29.2</v>
      </c>
      <c r="EB8" s="59">
        <v>25.3</v>
      </c>
      <c r="EC8" s="59">
        <v>63</v>
      </c>
      <c r="ED8" s="58">
        <v>64.400000000000006</v>
      </c>
      <c r="EE8" s="58">
        <v>65.8</v>
      </c>
      <c r="EF8" s="58">
        <v>61.4</v>
      </c>
      <c r="EG8" s="58">
        <v>62.6</v>
      </c>
      <c r="EH8" s="58">
        <v>61.8</v>
      </c>
      <c r="EI8" s="58">
        <v>52.5</v>
      </c>
      <c r="EJ8" s="58">
        <v>52.5</v>
      </c>
      <c r="EK8" s="58">
        <v>54</v>
      </c>
      <c r="EL8" s="58">
        <v>55.4</v>
      </c>
      <c r="EM8" s="58">
        <v>55.5</v>
      </c>
      <c r="EN8" s="58">
        <v>56.4</v>
      </c>
      <c r="EO8" s="58">
        <v>74.8</v>
      </c>
      <c r="EP8" s="58">
        <v>76.2</v>
      </c>
      <c r="EQ8" s="58">
        <v>76.7</v>
      </c>
      <c r="ER8" s="58">
        <v>78.5</v>
      </c>
      <c r="ES8" s="58">
        <v>72.7</v>
      </c>
      <c r="ET8" s="58">
        <v>67.099999999999994</v>
      </c>
      <c r="EU8" s="58">
        <v>67.900000000000006</v>
      </c>
      <c r="EV8" s="58">
        <v>69.2</v>
      </c>
      <c r="EW8" s="58">
        <v>70.8</v>
      </c>
      <c r="EX8" s="58">
        <v>70.7</v>
      </c>
      <c r="EY8" s="58">
        <v>70.7</v>
      </c>
      <c r="EZ8" s="59">
        <v>59389998</v>
      </c>
      <c r="FA8" s="59">
        <v>60353572</v>
      </c>
      <c r="FB8" s="59">
        <v>64814938</v>
      </c>
      <c r="FC8" s="59">
        <v>66163941</v>
      </c>
      <c r="FD8" s="59">
        <v>67852384</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kar_ebina</cp:lastModifiedBy>
  <cp:lastPrinted>2024-01-23T01:03:13Z</cp:lastPrinted>
  <dcterms:created xsi:type="dcterms:W3CDTF">2023-12-20T05:03:55Z</dcterms:created>
  <dcterms:modified xsi:type="dcterms:W3CDTF">2024-01-24T04:19:59Z</dcterms:modified>
  <cp:category/>
</cp:coreProperties>
</file>